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775" firstSheet="10"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<sst xmlns="http://schemas.openxmlformats.org/spreadsheetml/2006/main" count="995" uniqueCount="421">
  <si>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</si>
  <si>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</si>
  <si>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</si>
  <si>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</si>
  <si>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</si>
  <si>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</si>
  <si>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</si>
  <si>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</si>
  <si>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</si>
  <si>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</si>
  <si>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</si>
  <si>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</si>
  <si>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</si>
  <si>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</si>
  <si>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</si>
  <si>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</si>
  <si>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</si>
  <si>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</si>
  <si>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</si>
  <si>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</si>
  <si>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</si>
  <si>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</si>
  <si>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</si>
  <si>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</si>
  <si>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</si>
  <si>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</si>
  <si>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</si>
  <si>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</si>
  <si>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</si>
  <si>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</si>
  <si>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</si>
  <si>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</si>
  <si>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</si>
  <si>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</si>
  <si>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</si>
  <si>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</si>
  <si>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</si>
  <si>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</si>
  <si>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</si>
  <si>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</si>
  <si>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</si>
  <si>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</si>
  <si>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</si>
  <si>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</si>
  <si>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189005</t>
  </si>
  <si>
    <t>云南省少数民族语影视译制中心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</si>
  <si>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</si>
  <si>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</si>
  <si>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</si>
  <si>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</si>
  <si>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</si>
  <si>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</si>
  <si>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</si>
  <si>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</si>
  <si>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</si>
  <si>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</si>
  <si>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</si>
  <si>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</si>
  <si>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</si>
  <si>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</si>
  <si>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</si>
  <si>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20133</t>
  </si>
  <si>
    <t>宣传事务</t>
  </si>
  <si>
    <t>2013399</t>
  </si>
  <si>
    <t>其他宣传事务支出</t>
  </si>
  <si>
    <t>207</t>
  </si>
  <si>
    <t>文化旅游体育与传媒支出</t>
  </si>
  <si>
    <t>20706</t>
  </si>
  <si>
    <t>新闻出版电影</t>
  </si>
  <si>
    <t>2070607</t>
  </si>
  <si>
    <t>电影</t>
  </si>
  <si>
    <t>20799</t>
  </si>
  <si>
    <t>其他文化旅游体育与传媒支出</t>
  </si>
  <si>
    <t>2079903</t>
  </si>
  <si>
    <t>文化产业发展专项支出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</si>
  <si>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</si>
  <si>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</si>
  <si>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</si>
  <si>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</si>
  <si>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</si>
  <si>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</si>
  <si>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</si>
  <si>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</si>
  <si>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</si>
  <si>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</si>
  <si>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</si>
  <si>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</si>
  <si>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</si>
  <si>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</si>
  <si>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</si>
  <si>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</si>
  <si>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</si>
  <si>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</si>
  <si>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</si>
  <si>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</si>
  <si>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</si>
  <si>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</si>
  <si>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</si>
  <si>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</si>
  <si>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</si>
  <si>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</si>
  <si>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</si>
  <si>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</si>
  <si>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</si>
  <si>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</si>
  <si>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</si>
  <si>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</si>
  <si>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</si>
  <si>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</si>
  <si>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</si>
  <si>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</si>
  <si>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</si>
  <si>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</si>
  <si>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</si>
  <si>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</si>
  <si>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</si>
  <si>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</si>
  <si>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</si>
  <si>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</si>
  <si>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</si>
  <si>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</si>
  <si>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</si>
  <si>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</si>
  <si>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</si>
  <si>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</si>
  <si>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</si>
  <si>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</si>
  <si>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</si>
  <si>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</si>
  <si>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</si>
  <si>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</si>
  <si>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</si>
  <si>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</si>
  <si>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</si>
  <si>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民语中心无“三公”经费预算</t>
  </si>
  <si>
    <t>民语中心无因公出国（境）</t>
  </si>
  <si>
    <t>民语中心无公务用车</t>
  </si>
  <si>
    <t>民语中心无公务接待</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</si>
  <si>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</si>
  <si>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</si>
  <si>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</si>
  <si>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</si>
  <si>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</si>
  <si>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</si>
  <si>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</si>
  <si>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</si>
  <si>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</si>
  <si>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</si>
  <si>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</si>
  <si>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</si>
  <si>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</si>
  <si>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</si>
  <si>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</si>
  <si>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</si>
  <si>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</si>
  <si>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530000210000000045035</t>
  </si>
  <si>
    <t>事业人员支出工资</t>
  </si>
  <si>
    <t>30101</t>
  </si>
  <si>
    <t>基本工资</t>
  </si>
  <si>
    <t>30102</t>
  </si>
  <si>
    <t>津贴补贴</t>
  </si>
  <si>
    <t>30103</t>
  </si>
  <si>
    <t>奖金</t>
  </si>
  <si>
    <t>30107</t>
  </si>
  <si>
    <t>绩效工资</t>
  </si>
  <si>
    <t>530000210000000045036</t>
  </si>
  <si>
    <t>社会保障缴费</t>
  </si>
  <si>
    <t>30108</t>
  </si>
  <si>
    <t>机关事业单位基本养老保险缴费</t>
  </si>
  <si>
    <t>30112</t>
  </si>
  <si>
    <t>其他社会保障缴费</t>
  </si>
  <si>
    <t>30110</t>
  </si>
  <si>
    <t>职工基本医疗保险缴费</t>
  </si>
  <si>
    <t>30111</t>
  </si>
  <si>
    <t>公务员医疗补助缴费</t>
  </si>
  <si>
    <t>530000210000000045038</t>
  </si>
  <si>
    <t>30113</t>
  </si>
  <si>
    <t>530000210000000045045</t>
  </si>
  <si>
    <t>工会经费</t>
  </si>
  <si>
    <t>30228</t>
  </si>
  <si>
    <t>530000210000000045046</t>
  </si>
  <si>
    <t>一般公用经费</t>
  </si>
  <si>
    <t>30201</t>
  </si>
  <si>
    <t>办公费</t>
  </si>
  <si>
    <t>30202</t>
  </si>
  <si>
    <t>印刷费</t>
  </si>
  <si>
    <t>30205</t>
  </si>
  <si>
    <t>水费</t>
  </si>
  <si>
    <t>30206</t>
  </si>
  <si>
    <t>电费</t>
  </si>
  <si>
    <t>30207</t>
  </si>
  <si>
    <t>邮电费</t>
  </si>
  <si>
    <t>30211</t>
  </si>
  <si>
    <t>差旅费</t>
  </si>
  <si>
    <t>30213</t>
  </si>
  <si>
    <t>维修（护）费</t>
  </si>
  <si>
    <t>30216</t>
  </si>
  <si>
    <t>培训费</t>
  </si>
  <si>
    <t>30299</t>
  </si>
  <si>
    <t>其他商品和服务支出</t>
  </si>
  <si>
    <t>预算05-1表</t>
  </si>
  <si>
    <t>2026年部门项目支出预算表</t>
  </si>
  <si>
    <t>项目分类</t>
  </si>
  <si>
    <t>项目单位</t>
  </si>
  <si>
    <t>本年拨款</t>
  </si>
  <si>
    <t>其中：本次下达</t>
  </si>
  <si>
    <t>民语译制中心声学装修项目专项资金</t>
  </si>
  <si>
    <t>专项业务类</t>
  </si>
  <si>
    <t>530000231100001098752</t>
  </si>
  <si>
    <t>31005</t>
  </si>
  <si>
    <t>基础设施建设</t>
  </si>
  <si>
    <t>省译制中心影视后期制作全流程所缺设备采购项目经费</t>
  </si>
  <si>
    <t>530000261100004757775</t>
  </si>
  <si>
    <t>31003</t>
  </si>
  <si>
    <t>专用设备购置</t>
  </si>
  <si>
    <t>云南省少数民族语影视译制中心呈贡大楼运行维护专项经费</t>
  </si>
  <si>
    <t>530000231100001098675</t>
  </si>
  <si>
    <t>30227</t>
  </si>
  <si>
    <t>委托业务费</t>
  </si>
  <si>
    <t>31002</t>
  </si>
  <si>
    <t>办公设备购置</t>
  </si>
  <si>
    <t>云南省文化事业建设专项经费</t>
  </si>
  <si>
    <t>事业发展类</t>
  </si>
  <si>
    <t>530000251100004586934</t>
  </si>
  <si>
    <t>31022</t>
  </si>
  <si>
    <t>无形资产购置</t>
  </si>
  <si>
    <t>政务信息化运维服务项目补助资金</t>
  </si>
  <si>
    <t>其他运转类</t>
  </si>
  <si>
    <t>530000251100003375179</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</si>
  <si>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</si>
  <si>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</si>
  <si>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</si>
  <si>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</si>
  <si>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</si>
  <si>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</si>
  <si>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</si>
  <si>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</si>
  <si>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</si>
  <si>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</si>
  <si>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</si>
  <si>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</si>
  <si>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一是定期对大楼运行安全进行检查，每天安保巡查次数≥10次，全年无安全事故发生；二是保障大楼整体正常运行前提下，严格把控物业管理费用开支的同时确保物业管理面积≥28800平方米，绿化管养面积≥3200平方米；三是提升办公场所舒适度与功能性，职工及服务对象满意度≥98%。保障大楼无障碍设施、卫生环境等符合公益服务要求，支持单位高效履职；四是强化资金管理，全年物业管理费支出≤70万，确保合规使用，杜绝浪费，提高资金使用效益。通过以上目标，实现大楼运维管理的科学化、规范化，为单位事业高质量发展提供坚实保障。</t>
  </si>
  <si>
    <t>产出指标</t>
  </si>
  <si>
    <t>数量指标</t>
  </si>
  <si>
    <t>物业管理面积</t>
  </si>
  <si>
    <t>&gt;=</t>
  </si>
  <si>
    <t>28800</t>
  </si>
  <si>
    <t>平方米</t>
  </si>
  <si>
    <t>定量指标</t>
  </si>
  <si>
    <t>反映物业管理合同约定的服务区域、办公区域、室内外（含绿化）面积之和</t>
  </si>
  <si>
    <t>绿化管养面积</t>
  </si>
  <si>
    <t>3200</t>
  </si>
  <si>
    <t>反映办公室外绿化管养面积的情况</t>
  </si>
  <si>
    <t>安保每日巡查次数</t>
  </si>
  <si>
    <t>10</t>
  </si>
  <si>
    <t>次</t>
  </si>
  <si>
    <t>反映每天安保巡查次数的情况</t>
  </si>
  <si>
    <t>效益指标</t>
  </si>
  <si>
    <t>社会效益</t>
  </si>
  <si>
    <t>发生消防、治安事故次数</t>
  </si>
  <si>
    <t>=</t>
  </si>
  <si>
    <t>0</t>
  </si>
  <si>
    <t>反映安全事故发生的次数情况</t>
  </si>
  <si>
    <t>满意度指标</t>
  </si>
  <si>
    <t>服务对象满意度</t>
  </si>
  <si>
    <t>服务受益人员满意度</t>
  </si>
  <si>
    <t>98</t>
  </si>
  <si>
    <t>%</t>
  </si>
  <si>
    <t>反映安保、保洁、绿化养护服务受益人员满意程度。</t>
  </si>
  <si>
    <t>成本指标</t>
  </si>
  <si>
    <t>经济成本指标</t>
  </si>
  <si>
    <t>全年物业管理费支出成本</t>
  </si>
  <si>
    <t>&lt;=</t>
  </si>
  <si>
    <t>70</t>
  </si>
  <si>
    <t>万元</t>
  </si>
  <si>
    <t>按合同支付物业管理费用在70万元以内。</t>
  </si>
  <si>
    <t>完成省译制中心3至5楼终混&amp;调色棚、全景声小审片厅、Dolby Vision Home认证调色系统、LED调色及审片系统、小型摄影棚、母版打包机房等业务用房所缺设备采购。</t>
  </si>
  <si>
    <t>购置计划完成率</t>
  </si>
  <si>
    <t>100</t>
  </si>
  <si>
    <t>项目按计划购置完成的情况分析。</t>
  </si>
  <si>
    <t>质量指标</t>
  </si>
  <si>
    <t>验收合格率</t>
  </si>
  <si>
    <t>设备验收合格率测算</t>
  </si>
  <si>
    <t>可持续影响</t>
  </si>
  <si>
    <t>设备使用年限</t>
  </si>
  <si>
    <t>年</t>
  </si>
  <si>
    <t>根据设备实际使用年限测算</t>
  </si>
  <si>
    <t>设备使用人员满意度</t>
  </si>
  <si>
    <t>95</t>
  </si>
  <si>
    <t>实际使用人员对设备满意度</t>
  </si>
  <si>
    <t>设备购置总成本</t>
  </si>
  <si>
    <t>200</t>
  </si>
  <si>
    <t>设备采购使用金额-设备采购财政拨金额</t>
  </si>
  <si>
    <t>为中共云南省委宣传部云南省少数民族语影视译制中心大楼办公区提供200M 互联网专线。</t>
  </si>
  <si>
    <t>信息数据安全</t>
  </si>
  <si>
    <t>90</t>
  </si>
  <si>
    <t>反映信息系统相关数据安全的保障情况。</t>
  </si>
  <si>
    <t>网络正常使用时限</t>
  </si>
  <si>
    <t>12</t>
  </si>
  <si>
    <t>月</t>
  </si>
  <si>
    <t>反映系统正常使用期限。</t>
  </si>
  <si>
    <t>使用人员满意度</t>
  </si>
  <si>
    <t>反映使用对象对信息系统使用的满意度。
使用人员满意度=（对信息系统满意的使用人员/问卷调查人数）*100%</t>
  </si>
  <si>
    <t>完成民语中心大楼2层部分房间及5-9层声学装修建设。</t>
  </si>
  <si>
    <t>完成译制中心声学装修房间数</t>
  </si>
  <si>
    <t>40</t>
  </si>
  <si>
    <t>户（套)</t>
  </si>
  <si>
    <t>译制中心声学装修房间汇总表</t>
  </si>
  <si>
    <t>专业用房装修后声学指标达标率</t>
  </si>
  <si>
    <t>专业房间装修后达到国家影视行业专业用房声学标准的概率</t>
  </si>
  <si>
    <t>时效指标</t>
  </si>
  <si>
    <t>声学装修项目建设进度</t>
  </si>
  <si>
    <t>声学装修项目建设进度达到100%。</t>
  </si>
  <si>
    <t>译制影片一次性通过率</t>
  </si>
  <si>
    <t>通过对专业房间的声学专修，提高译制影片一次性通过率。</t>
  </si>
  <si>
    <t>项目完成后使用对象满意度</t>
  </si>
  <si>
    <t>声学装修房间使用者能顺利使用房间进行译制生产</t>
  </si>
  <si>
    <t>声学装修每平方均价</t>
  </si>
  <si>
    <t>6000</t>
  </si>
  <si>
    <t>元</t>
  </si>
  <si>
    <t>声学装修总价÷声学装修面积</t>
  </si>
  <si>
    <t>生态环境成本指标</t>
  </si>
  <si>
    <t>运营期明显环境危害率</t>
  </si>
  <si>
    <t>建设项目施工期和运营期的环境污染影响分析</t>
  </si>
  <si>
    <t>预算06表</t>
  </si>
  <si>
    <t>2026年政府性基金预算支出预算表</t>
  </si>
  <si>
    <t>政府性基金预算支出</t>
  </si>
  <si>
    <t>民语译制中心无政府性基金预算</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</si>
  <si>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</si>
  <si>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</si>
  <si>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</si>
  <si>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</si>
  <si>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</si>
  <si>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</si>
  <si>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</si>
  <si>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</si>
  <si>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</si>
  <si>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</si>
  <si>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</si>
  <si>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</si>
  <si>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碎纸机</t>
  </si>
  <si>
    <t>A02021301 碎纸机</t>
  </si>
  <si>
    <t>台</t>
  </si>
  <si>
    <t>保密柜</t>
  </si>
  <si>
    <t>A05010599 其他柜类</t>
  </si>
  <si>
    <t>个</t>
  </si>
  <si>
    <t>物业管理服务费</t>
  </si>
  <si>
    <t>C21040001 物业管理服务</t>
  </si>
  <si>
    <t>监控大屏更换</t>
  </si>
  <si>
    <t>A02021104 液晶显示器</t>
  </si>
  <si>
    <t>块</t>
  </si>
  <si>
    <t>云南省少数民族语影视译制中心互联网专线租用2026年度服务项目</t>
  </si>
  <si>
    <t>C17010200 网络接入服务</t>
  </si>
  <si>
    <t>省译制中心影视后期制作全流程所缺设备采购</t>
  </si>
  <si>
    <t>A02090000 广播、电视、电影设备</t>
  </si>
  <si>
    <t>预算08表</t>
  </si>
  <si>
    <t>2026年部门政府购买服务预算表</t>
  </si>
  <si>
    <t>政府购买服务项目</t>
  </si>
  <si>
    <t>政府购买服务目录</t>
  </si>
  <si>
    <t>民语译制中心无政府购买服务预算</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</si>
  <si>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</si>
  <si>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</si>
  <si>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</si>
  <si>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</si>
  <si>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</si>
  <si>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</si>
  <si>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</si>
  <si>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</si>
  <si>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</si>
  <si>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</si>
  <si>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</si>
  <si>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</si>
  <si>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</si>
  <si>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</si>
  <si>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</si>
  <si>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</si>
  <si>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</si>
  <si>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</si>
  <si>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</si>
  <si>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</si>
  <si>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</si>
  <si>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</si>
  <si>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</si>
  <si>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</si>
  <si>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</si>
  <si>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民语译制中心无省对下转移支付预算</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</si>
  <si>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</si>
  <si>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</si>
  <si>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</si>
  <si>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</si>
  <si>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</si>
  <si>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</si>
  <si>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</si>
  <si>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</si>
  <si>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</si>
  <si>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</si>
  <si>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</si>
  <si>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</si>
  <si>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</si>
  <si>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</si>
  <si>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液晶显示器（监控）</t>
  </si>
  <si>
    <t>家具和用品</t>
  </si>
  <si>
    <t>注：涉及土地使用权、房屋、公务用车购置，按照现行相关管理制度规定报批，以职能部门审批意见为准。</t>
  </si>
  <si>
    <t>预算11表</t>
  </si>
  <si>
    <t>2026年中央转移支付补助项目支出预算表</t>
  </si>
  <si>
    <t>上级补助</t>
  </si>
  <si>
    <t>2026年中央补助地方国家电影事业发展专项资金</t>
  </si>
  <si>
    <t>2070703</t>
  </si>
  <si>
    <t>资助少数民族语电影译制</t>
  </si>
  <si>
    <t>30226</t>
  </si>
  <si>
    <t>劳务费</t>
  </si>
  <si>
    <t>预算12表</t>
  </si>
  <si>
    <t>2026年部门项目支出中期规划预算表</t>
  </si>
  <si>
    <t>项目级次</t>
  </si>
  <si>
    <t>2026年</t>
  </si>
  <si>
    <t>2027年</t>
  </si>
  <si>
    <t>2028年</t>
  </si>
  <si>
    <t>229 其他运转类</t>
  </si>
  <si>
    <t>本级</t>
  </si>
  <si>
    <t>311 专项业务类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</si>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</sst>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83">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Fill="1" applyBorder="1" applyAlignment="1">
      <alignment horizontal="left" vertical="center" wrapText="1"/>
    </xf>
    <xf numFmtId="0" fontId="12" fillId="0" borderId="7" xfId="0" applyFont="1" applyFill="1" applyBorder="1" applyAlignment="1">
      <alignmen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Fill="1" applyBorder="1" applyAlignment="1">
      <alignment horizontal="left" vertical="center" wrapText="1"/>
    </xf>
    <xf numFmtId="0" fontId="3" fillId="0" borderId="12" xfId="0" applyFont="1" applyFill="1" applyBorder="1" applyAlignment="1">
      <alignment horizontal="left" vertical="center" wrapText="1"/>
    </xf>
    <xf numFmtId="4" fontId="3" fillId="0" borderId="12" xfId="0" applyNumberFormat="1" applyFont="1" applyFill="1" applyBorder="1" applyAlignment="1" applyProtection="1">
      <alignment horizontal="right" vertical="center"/>
      <protection locked="0"/>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3" fillId="0" borderId="7" xfId="0" applyFont="1" applyFill="1" applyBorder="1" applyAlignment="1">
      <alignment horizontal="left" vertical="center" wrapText="1"/>
    </xf>
    <xf numFmtId="176" fontId="5" fillId="0" borderId="7" xfId="51" applyFont="1">
      <alignment horizontal="right" vertical="center"/>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Fill="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4" fontId="3"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D39" sqref="D39"/>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9" t="s">
        <v>0</v>
      </c>
    </row>
    <row r="2" ht="36" customHeight="1" spans="1:4">
      <c r="A2" s="45" t="s">
        <v>1</v>
      </c>
      <c r="B2" s="175"/>
      <c r="C2" s="175"/>
      <c r="D2" s="175"/>
    </row>
    <row r="3" ht="21" customHeight="1" spans="1:4">
      <c r="A3" s="98" t="str">
        <f>"单位名称："&amp;"云南省少数民族语影视译制中心"</f>
        <v>单位名称：云南省少数民族语影视译制中心</v>
      </c>
      <c r="B3" s="139"/>
      <c r="C3" s="139"/>
      <c r="D3" s="9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1" t="s">
        <v>8</v>
      </c>
      <c r="B7" s="147">
        <v>15642006.46</v>
      </c>
      <c r="C7" s="23" t="str">
        <f>"一"&amp;"、"&amp;"一般公共服务支出"</f>
        <v>一、一般公共服务支出</v>
      </c>
      <c r="D7" s="147">
        <v>10248936</v>
      </c>
    </row>
    <row r="8" ht="25.4" customHeight="1" spans="1:4">
      <c r="A8" s="151" t="s">
        <v>9</v>
      </c>
      <c r="B8" s="147"/>
      <c r="C8" s="23" t="str">
        <f>"二"&amp;"、"&amp;"文化旅游体育与传媒支出"</f>
        <v>二、文化旅游体育与传媒支出</v>
      </c>
      <c r="D8" s="147">
        <v>7984483.96</v>
      </c>
    </row>
    <row r="9" ht="25.4" customHeight="1" spans="1:4">
      <c r="A9" s="151" t="s">
        <v>10</v>
      </c>
      <c r="B9" s="147"/>
      <c r="C9" s="23" t="str">
        <f>"三"&amp;"、"&amp;"社会保障和就业支出"</f>
        <v>三、社会保障和就业支出</v>
      </c>
      <c r="D9" s="147">
        <v>609407.88</v>
      </c>
    </row>
    <row r="10" ht="25.4" customHeight="1" spans="1:4">
      <c r="A10" s="151" t="s">
        <v>11</v>
      </c>
      <c r="B10" s="91"/>
      <c r="C10" s="23" t="str">
        <f>"四"&amp;"、"&amp;"卫生健康支出"</f>
        <v>四、卫生健康支出</v>
      </c>
      <c r="D10" s="147">
        <v>566068.86</v>
      </c>
    </row>
    <row r="11" ht="25.4" customHeight="1" spans="1:4">
      <c r="A11" s="151" t="s">
        <v>12</v>
      </c>
      <c r="B11" s="147"/>
      <c r="C11" s="23" t="str">
        <f>"五"&amp;"、"&amp;"住房保障支出"</f>
        <v>五、住房保障支出</v>
      </c>
      <c r="D11" s="147">
        <v>482045.76</v>
      </c>
    </row>
    <row r="12" ht="25.4" customHeight="1" spans="1:4">
      <c r="A12" s="151" t="s">
        <v>13</v>
      </c>
      <c r="B12" s="91"/>
      <c r="C12" s="23"/>
      <c r="D12" s="147"/>
    </row>
    <row r="13" ht="25.4" customHeight="1" spans="1:4">
      <c r="A13" s="151" t="s">
        <v>14</v>
      </c>
      <c r="B13" s="91"/>
      <c r="C13" s="23"/>
      <c r="D13" s="147"/>
    </row>
    <row r="14" ht="25.4" customHeight="1" spans="1:4">
      <c r="A14" s="151" t="s">
        <v>15</v>
      </c>
      <c r="B14" s="91"/>
      <c r="C14" s="23"/>
      <c r="D14" s="147"/>
    </row>
    <row r="15" ht="25.4" customHeight="1" spans="1:4">
      <c r="A15" s="176" t="s">
        <v>16</v>
      </c>
      <c r="B15" s="91"/>
      <c r="C15" s="23"/>
      <c r="D15" s="147"/>
    </row>
    <row r="16" ht="25.4" customHeight="1" spans="1:4">
      <c r="A16" s="176" t="s">
        <v>17</v>
      </c>
      <c r="B16" s="147"/>
      <c r="C16" s="23"/>
      <c r="D16" s="147"/>
    </row>
    <row r="17" ht="25.4" customHeight="1" spans="1:4">
      <c r="A17" s="177" t="s">
        <v>18</v>
      </c>
      <c r="B17" s="146">
        <v>15642006.46</v>
      </c>
      <c r="C17" s="149" t="s">
        <v>19</v>
      </c>
      <c r="D17" s="146">
        <v>19890942.46</v>
      </c>
    </row>
    <row r="18" ht="25.4" customHeight="1" spans="1:4">
      <c r="A18" s="178" t="s">
        <v>20</v>
      </c>
      <c r="B18" s="146">
        <v>5884285.74</v>
      </c>
      <c r="C18" s="179" t="s">
        <v>21</v>
      </c>
      <c r="D18" s="180">
        <v>1635349.74</v>
      </c>
    </row>
    <row r="19" ht="25.4" customHeight="1" spans="1:4">
      <c r="A19" s="181" t="s">
        <v>22</v>
      </c>
      <c r="B19" s="147">
        <v>4248936</v>
      </c>
      <c r="C19" s="148" t="s">
        <v>22</v>
      </c>
      <c r="D19" s="91"/>
    </row>
    <row r="20" ht="25.4" customHeight="1" spans="1:4">
      <c r="A20" s="181" t="s">
        <v>23</v>
      </c>
      <c r="B20" s="147">
        <v>1635349.74</v>
      </c>
      <c r="C20" s="148" t="s">
        <v>23</v>
      </c>
      <c r="D20" s="91">
        <v>1635349.74</v>
      </c>
    </row>
    <row r="21" ht="25.4" customHeight="1" spans="1:4">
      <c r="A21" s="182" t="s">
        <v>24</v>
      </c>
      <c r="B21" s="146">
        <v>21526292.2</v>
      </c>
      <c r="C21" s="149" t="s">
        <v>25</v>
      </c>
      <c r="D21" s="142">
        <v>21526292.2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D39" sqref="D39"/>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53"/>
      <c r="J1" s="154"/>
      <c r="R1" s="2" t="s">
        <v>26</v>
      </c>
    </row>
    <row r="2" ht="36" customHeight="1" spans="1:19">
      <c r="A2" s="155" t="s">
        <v>27</v>
      </c>
      <c r="B2" s="27"/>
      <c r="C2" s="27"/>
      <c r="D2" s="27"/>
      <c r="E2" s="27"/>
      <c r="F2" s="27"/>
      <c r="G2" s="27"/>
      <c r="H2" s="27"/>
      <c r="I2" s="27"/>
      <c r="J2" s="46"/>
      <c r="K2" s="27"/>
      <c r="L2" s="27"/>
      <c r="M2" s="27"/>
      <c r="N2" s="27"/>
      <c r="O2" s="27"/>
      <c r="P2" s="27"/>
      <c r="Q2" s="27"/>
      <c r="R2" s="27"/>
      <c r="S2" s="27"/>
    </row>
    <row r="3" ht="20.25" customHeight="1" spans="1:19">
      <c r="A3" s="98" t="str">
        <f>"单位名称："&amp;"云南省少数民族语影视译制中心"</f>
        <v>单位名称：云南省少数民族语影视译制中心</v>
      </c>
      <c r="B3" s="6"/>
      <c r="C3" s="6"/>
      <c r="D3" s="6"/>
      <c r="E3" s="6"/>
      <c r="F3" s="6"/>
      <c r="G3" s="6"/>
      <c r="H3" s="6"/>
      <c r="I3" s="6"/>
      <c r="J3" s="156"/>
      <c r="K3" s="6"/>
      <c r="L3" s="6"/>
      <c r="M3" s="6"/>
      <c r="N3" s="7"/>
      <c r="O3" s="7"/>
      <c r="P3" s="7"/>
      <c r="Q3" s="7"/>
      <c r="R3" s="7" t="s">
        <v>2</v>
      </c>
      <c r="S3" s="7" t="s">
        <v>2</v>
      </c>
    </row>
    <row r="4" ht="18.75" customHeight="1" spans="1:19">
      <c r="A4" s="157" t="s">
        <v>28</v>
      </c>
      <c r="B4" s="158" t="s">
        <v>29</v>
      </c>
      <c r="C4" s="158" t="s">
        <v>30</v>
      </c>
      <c r="D4" s="159" t="s">
        <v>31</v>
      </c>
      <c r="E4" s="160"/>
      <c r="F4" s="160"/>
      <c r="G4" s="160"/>
      <c r="H4" s="160"/>
      <c r="I4" s="160"/>
      <c r="J4" s="161"/>
      <c r="K4" s="160"/>
      <c r="L4" s="160"/>
      <c r="M4" s="160"/>
      <c r="N4" s="162"/>
      <c r="O4" s="162" t="s">
        <v>20</v>
      </c>
      <c r="P4" s="162"/>
      <c r="Q4" s="162"/>
      <c r="R4" s="162"/>
      <c r="S4" s="162"/>
    </row>
    <row r="5" ht="18" customHeight="1" spans="1:19">
      <c r="A5" s="163"/>
      <c r="B5" s="164"/>
      <c r="C5" s="164"/>
      <c r="D5" s="164" t="s">
        <v>32</v>
      </c>
      <c r="E5" s="164" t="s">
        <v>33</v>
      </c>
      <c r="F5" s="164" t="s">
        <v>34</v>
      </c>
      <c r="G5" s="164" t="s">
        <v>35</v>
      </c>
      <c r="H5" s="164" t="s">
        <v>36</v>
      </c>
      <c r="I5" s="165" t="s">
        <v>37</v>
      </c>
      <c r="J5" s="166"/>
      <c r="K5" s="165" t="s">
        <v>38</v>
      </c>
      <c r="L5" s="165" t="s">
        <v>39</v>
      </c>
      <c r="M5" s="165" t="s">
        <v>40</v>
      </c>
      <c r="N5" s="167" t="s">
        <v>41</v>
      </c>
      <c r="O5" s="168" t="s">
        <v>32</v>
      </c>
      <c r="P5" s="168" t="s">
        <v>33</v>
      </c>
      <c r="Q5" s="168" t="s">
        <v>34</v>
      </c>
      <c r="R5" s="168" t="s">
        <v>35</v>
      </c>
      <c r="S5" s="168" t="s">
        <v>42</v>
      </c>
    </row>
    <row r="6" ht="29.25" customHeight="1" spans="1:19">
      <c r="A6" s="169"/>
      <c r="B6" s="170"/>
      <c r="C6" s="170"/>
      <c r="D6" s="170"/>
      <c r="E6" s="170"/>
      <c r="F6" s="170"/>
      <c r="G6" s="170"/>
      <c r="H6" s="170"/>
      <c r="I6" s="171" t="s">
        <v>32</v>
      </c>
      <c r="J6" s="171" t="s">
        <v>43</v>
      </c>
      <c r="K6" s="171" t="s">
        <v>38</v>
      </c>
      <c r="L6" s="171" t="s">
        <v>39</v>
      </c>
      <c r="M6" s="171" t="s">
        <v>40</v>
      </c>
      <c r="N6" s="171" t="s">
        <v>41</v>
      </c>
      <c r="O6" s="171"/>
      <c r="P6" s="171"/>
      <c r="Q6" s="171"/>
      <c r="R6" s="171"/>
      <c r="S6" s="171"/>
    </row>
    <row r="7" ht="16.5" customHeight="1" spans="1:19">
      <c r="A7" s="136">
        <v>1</v>
      </c>
      <c r="B7" s="19">
        <v>2</v>
      </c>
      <c r="C7" s="19">
        <v>3</v>
      </c>
      <c r="D7" s="19">
        <v>4</v>
      </c>
      <c r="E7" s="136">
        <v>5</v>
      </c>
      <c r="F7" s="19">
        <v>6</v>
      </c>
      <c r="G7" s="19">
        <v>7</v>
      </c>
      <c r="H7" s="136">
        <v>8</v>
      </c>
      <c r="I7" s="19">
        <v>9</v>
      </c>
      <c r="J7" s="29">
        <v>10</v>
      </c>
      <c r="K7" s="29">
        <v>11</v>
      </c>
      <c r="L7" s="172">
        <v>12</v>
      </c>
      <c r="M7" s="29">
        <v>13</v>
      </c>
      <c r="N7" s="29">
        <v>14</v>
      </c>
      <c r="O7" s="29">
        <v>15</v>
      </c>
      <c r="P7" s="29">
        <v>16</v>
      </c>
      <c r="Q7" s="29">
        <v>17</v>
      </c>
      <c r="R7" s="29">
        <v>18</v>
      </c>
      <c r="S7" s="29">
        <v>19</v>
      </c>
    </row>
    <row r="8" ht="31.4" customHeight="1" spans="1:19">
      <c r="A8" s="30" t="s">
        <v>44</v>
      </c>
      <c r="B8" s="30" t="s">
        <v>45</v>
      </c>
      <c r="C8" s="22">
        <v>21526292.2</v>
      </c>
      <c r="D8" s="147">
        <v>15642006.46</v>
      </c>
      <c r="E8" s="91">
        <v>15642006.46</v>
      </c>
      <c r="F8" s="91"/>
      <c r="G8" s="91"/>
      <c r="H8" s="91"/>
      <c r="I8" s="91"/>
      <c r="J8" s="91"/>
      <c r="K8" s="91"/>
      <c r="L8" s="91"/>
      <c r="M8" s="91"/>
      <c r="N8" s="91"/>
      <c r="O8" s="91">
        <v>5884285.74</v>
      </c>
      <c r="P8" s="91">
        <v>4248936</v>
      </c>
      <c r="Q8" s="91"/>
      <c r="R8" s="91"/>
      <c r="S8" s="91">
        <v>1635349.74</v>
      </c>
    </row>
    <row r="9" ht="16.5" customHeight="1" spans="1:19">
      <c r="A9" s="173" t="s">
        <v>30</v>
      </c>
      <c r="B9" s="174"/>
      <c r="C9" s="147">
        <v>21526292.2</v>
      </c>
      <c r="D9" s="147">
        <v>15642006.46</v>
      </c>
      <c r="E9" s="91">
        <v>15642006.46</v>
      </c>
      <c r="F9" s="91"/>
      <c r="G9" s="91"/>
      <c r="H9" s="91"/>
      <c r="I9" s="91"/>
      <c r="J9" s="91"/>
      <c r="K9" s="91"/>
      <c r="L9" s="91"/>
      <c r="M9" s="91"/>
      <c r="N9" s="91"/>
      <c r="O9" s="91">
        <v>5884285.74</v>
      </c>
      <c r="P9" s="91">
        <v>4248936</v>
      </c>
      <c r="Q9" s="91"/>
      <c r="R9" s="91"/>
      <c r="S9" s="91">
        <v>1635349.74</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9"/>
  <sheetViews>
    <sheetView showZeros="0" workbookViewId="0">
      <selection activeCell="D39" sqref="D39"/>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7" t="s">
        <v>46</v>
      </c>
    </row>
    <row r="2" ht="28.5" customHeight="1" spans="1:15">
      <c r="A2" s="27" t="s">
        <v>47</v>
      </c>
      <c r="B2" s="27"/>
      <c r="C2" s="27"/>
      <c r="D2" s="27"/>
      <c r="E2" s="27"/>
      <c r="F2" s="27"/>
      <c r="G2" s="27"/>
      <c r="H2" s="27"/>
      <c r="I2" s="27"/>
      <c r="J2" s="27"/>
      <c r="K2" s="27"/>
      <c r="L2" s="27"/>
      <c r="M2" s="27"/>
      <c r="N2" s="27"/>
      <c r="O2" s="27"/>
    </row>
    <row r="3" ht="15" customHeight="1" spans="1:15">
      <c r="A3" s="106" t="str">
        <f>"单位名称："&amp;"云南省少数民族语影视译制中心"</f>
        <v>单位名称：云南省少数民族语影视译制中心</v>
      </c>
      <c r="B3" s="107"/>
      <c r="C3" s="60"/>
      <c r="D3" s="60"/>
      <c r="E3" s="60"/>
      <c r="F3" s="60"/>
      <c r="G3" s="6"/>
      <c r="H3" s="60"/>
      <c r="I3" s="60"/>
      <c r="J3" s="6"/>
      <c r="K3" s="60"/>
      <c r="L3" s="60"/>
      <c r="M3" s="6"/>
      <c r="N3" s="6"/>
      <c r="O3" s="108" t="s">
        <v>2</v>
      </c>
    </row>
    <row r="4" ht="18.75" customHeight="1" spans="1:15">
      <c r="A4" s="9" t="s">
        <v>48</v>
      </c>
      <c r="B4" s="9" t="s">
        <v>49</v>
      </c>
      <c r="C4" s="15" t="s">
        <v>30</v>
      </c>
      <c r="D4" s="64" t="s">
        <v>33</v>
      </c>
      <c r="E4" s="64"/>
      <c r="F4" s="64"/>
      <c r="G4" s="152" t="s">
        <v>34</v>
      </c>
      <c r="H4" s="9" t="s">
        <v>35</v>
      </c>
      <c r="I4" s="9" t="s">
        <v>50</v>
      </c>
      <c r="J4" s="10" t="s">
        <v>51</v>
      </c>
      <c r="K4" s="75" t="s">
        <v>52</v>
      </c>
      <c r="L4" s="75" t="s">
        <v>53</v>
      </c>
      <c r="M4" s="75" t="s">
        <v>54</v>
      </c>
      <c r="N4" s="75" t="s">
        <v>55</v>
      </c>
      <c r="O4" s="78" t="s">
        <v>56</v>
      </c>
    </row>
    <row r="5" ht="30" customHeight="1" spans="1:15">
      <c r="A5" s="18"/>
      <c r="B5" s="18"/>
      <c r="C5" s="18"/>
      <c r="D5" s="64" t="s">
        <v>32</v>
      </c>
      <c r="E5" s="64" t="s">
        <v>57</v>
      </c>
      <c r="F5" s="64" t="s">
        <v>58</v>
      </c>
      <c r="G5" s="18"/>
      <c r="H5" s="18"/>
      <c r="I5" s="18"/>
      <c r="J5" s="64" t="s">
        <v>32</v>
      </c>
      <c r="K5" s="86" t="s">
        <v>52</v>
      </c>
      <c r="L5" s="86" t="s">
        <v>53</v>
      </c>
      <c r="M5" s="86" t="s">
        <v>54</v>
      </c>
      <c r="N5" s="86" t="s">
        <v>55</v>
      </c>
      <c r="O5" s="86" t="s">
        <v>56</v>
      </c>
    </row>
    <row r="6" ht="16.5" customHeight="1" spans="1:15">
      <c r="A6" s="64">
        <v>1</v>
      </c>
      <c r="B6" s="64">
        <v>2</v>
      </c>
      <c r="C6" s="64">
        <v>3</v>
      </c>
      <c r="D6" s="64">
        <v>4</v>
      </c>
      <c r="E6" s="64">
        <v>5</v>
      </c>
      <c r="F6" s="64">
        <v>6</v>
      </c>
      <c r="G6" s="64">
        <v>7</v>
      </c>
      <c r="H6" s="48">
        <v>8</v>
      </c>
      <c r="I6" s="48">
        <v>9</v>
      </c>
      <c r="J6" s="48">
        <v>10</v>
      </c>
      <c r="K6" s="48">
        <v>11</v>
      </c>
      <c r="L6" s="48">
        <v>12</v>
      </c>
      <c r="M6" s="48">
        <v>13</v>
      </c>
      <c r="N6" s="48">
        <v>14</v>
      </c>
      <c r="O6" s="64">
        <v>15</v>
      </c>
    </row>
    <row r="7" ht="20.25" customHeight="1" spans="1:15">
      <c r="A7" s="30" t="s">
        <v>59</v>
      </c>
      <c r="B7" s="30" t="s">
        <v>60</v>
      </c>
      <c r="C7" s="147">
        <v>10248936</v>
      </c>
      <c r="D7" s="147">
        <v>10248936</v>
      </c>
      <c r="E7" s="147"/>
      <c r="F7" s="147">
        <v>10248936</v>
      </c>
      <c r="G7" s="91"/>
      <c r="H7" s="147"/>
      <c r="I7" s="147"/>
      <c r="J7" s="147"/>
      <c r="K7" s="147"/>
      <c r="L7" s="147"/>
      <c r="M7" s="91"/>
      <c r="N7" s="147"/>
      <c r="O7" s="147"/>
    </row>
    <row r="8" ht="20.25" customHeight="1" spans="1:15">
      <c r="A8" s="134" t="s">
        <v>61</v>
      </c>
      <c r="B8" s="134" t="s">
        <v>62</v>
      </c>
      <c r="C8" s="147">
        <v>10248936</v>
      </c>
      <c r="D8" s="147">
        <v>10248936</v>
      </c>
      <c r="E8" s="147"/>
      <c r="F8" s="147">
        <v>10248936</v>
      </c>
      <c r="G8" s="91"/>
      <c r="H8" s="147"/>
      <c r="I8" s="147"/>
      <c r="J8" s="147"/>
      <c r="K8" s="147"/>
      <c r="L8" s="147"/>
      <c r="M8" s="91"/>
      <c r="N8" s="147"/>
      <c r="O8" s="147"/>
    </row>
    <row r="9" ht="20.25" customHeight="1" spans="1:15">
      <c r="A9" s="135" t="s">
        <v>63</v>
      </c>
      <c r="B9" s="135" t="s">
        <v>64</v>
      </c>
      <c r="C9" s="147">
        <v>10248936</v>
      </c>
      <c r="D9" s="147">
        <v>10248936</v>
      </c>
      <c r="E9" s="147"/>
      <c r="F9" s="147">
        <v>10248936</v>
      </c>
      <c r="G9" s="91"/>
      <c r="H9" s="147"/>
      <c r="I9" s="147"/>
      <c r="J9" s="147"/>
      <c r="K9" s="147"/>
      <c r="L9" s="147"/>
      <c r="M9" s="91"/>
      <c r="N9" s="147"/>
      <c r="O9" s="147"/>
    </row>
    <row r="10" ht="20.25" customHeight="1" spans="1:15">
      <c r="A10" s="30" t="s">
        <v>65</v>
      </c>
      <c r="B10" s="30" t="s">
        <v>66</v>
      </c>
      <c r="C10" s="147">
        <v>7984483.96</v>
      </c>
      <c r="D10" s="147">
        <v>7984483.96</v>
      </c>
      <c r="E10" s="147">
        <v>4497083.96</v>
      </c>
      <c r="F10" s="147">
        <v>3487400</v>
      </c>
      <c r="G10" s="91"/>
      <c r="H10" s="147"/>
      <c r="I10" s="147"/>
      <c r="J10" s="147"/>
      <c r="K10" s="147"/>
      <c r="L10" s="147"/>
      <c r="M10" s="91"/>
      <c r="N10" s="147"/>
      <c r="O10" s="147"/>
    </row>
    <row r="11" ht="20.25" customHeight="1" spans="1:15">
      <c r="A11" s="134" t="s">
        <v>67</v>
      </c>
      <c r="B11" s="134" t="s">
        <v>68</v>
      </c>
      <c r="C11" s="147">
        <v>4497083.96</v>
      </c>
      <c r="D11" s="147">
        <v>4497083.96</v>
      </c>
      <c r="E11" s="147">
        <v>4497083.96</v>
      </c>
      <c r="F11" s="147"/>
      <c r="G11" s="91"/>
      <c r="H11" s="147"/>
      <c r="I11" s="147"/>
      <c r="J11" s="147"/>
      <c r="K11" s="147"/>
      <c r="L11" s="147"/>
      <c r="M11" s="91"/>
      <c r="N11" s="147"/>
      <c r="O11" s="147"/>
    </row>
    <row r="12" ht="20.25" customHeight="1" spans="1:15">
      <c r="A12" s="135" t="s">
        <v>69</v>
      </c>
      <c r="B12" s="135" t="s">
        <v>70</v>
      </c>
      <c r="C12" s="147">
        <v>4497083.96</v>
      </c>
      <c r="D12" s="147">
        <v>4497083.96</v>
      </c>
      <c r="E12" s="147">
        <v>4497083.96</v>
      </c>
      <c r="F12" s="147"/>
      <c r="G12" s="91"/>
      <c r="H12" s="147"/>
      <c r="I12" s="147"/>
      <c r="J12" s="147"/>
      <c r="K12" s="147"/>
      <c r="L12" s="147"/>
      <c r="M12" s="91"/>
      <c r="N12" s="147"/>
      <c r="O12" s="147"/>
    </row>
    <row r="13" ht="20.25" customHeight="1" spans="1:15">
      <c r="A13" s="134" t="s">
        <v>71</v>
      </c>
      <c r="B13" s="134" t="s">
        <v>72</v>
      </c>
      <c r="C13" s="147">
        <v>3487400</v>
      </c>
      <c r="D13" s="147">
        <v>3487400</v>
      </c>
      <c r="E13" s="147"/>
      <c r="F13" s="147">
        <v>3487400</v>
      </c>
      <c r="G13" s="91"/>
      <c r="H13" s="147"/>
      <c r="I13" s="147"/>
      <c r="J13" s="147"/>
      <c r="K13" s="147"/>
      <c r="L13" s="147"/>
      <c r="M13" s="91"/>
      <c r="N13" s="147"/>
      <c r="O13" s="147"/>
    </row>
    <row r="14" ht="20.25" customHeight="1" spans="1:15">
      <c r="A14" s="135" t="s">
        <v>73</v>
      </c>
      <c r="B14" s="135" t="s">
        <v>74</v>
      </c>
      <c r="C14" s="147">
        <v>3487400</v>
      </c>
      <c r="D14" s="147">
        <v>3487400</v>
      </c>
      <c r="E14" s="147"/>
      <c r="F14" s="147">
        <v>3487400</v>
      </c>
      <c r="G14" s="91"/>
      <c r="H14" s="147"/>
      <c r="I14" s="147"/>
      <c r="J14" s="147"/>
      <c r="K14" s="147"/>
      <c r="L14" s="147"/>
      <c r="M14" s="91"/>
      <c r="N14" s="147"/>
      <c r="O14" s="147"/>
    </row>
    <row r="15" ht="20.25" customHeight="1" spans="1:15">
      <c r="A15" s="30" t="s">
        <v>75</v>
      </c>
      <c r="B15" s="30" t="s">
        <v>76</v>
      </c>
      <c r="C15" s="147">
        <v>609407.88</v>
      </c>
      <c r="D15" s="147">
        <v>609407.88</v>
      </c>
      <c r="E15" s="147">
        <v>609407.88</v>
      </c>
      <c r="F15" s="147"/>
      <c r="G15" s="91"/>
      <c r="H15" s="147"/>
      <c r="I15" s="147"/>
      <c r="J15" s="147"/>
      <c r="K15" s="147"/>
      <c r="L15" s="147"/>
      <c r="M15" s="91"/>
      <c r="N15" s="147"/>
      <c r="O15" s="147"/>
    </row>
    <row r="16" ht="20.25" customHeight="1" spans="1:15">
      <c r="A16" s="134" t="s">
        <v>77</v>
      </c>
      <c r="B16" s="134" t="s">
        <v>78</v>
      </c>
      <c r="C16" s="147">
        <v>581717.47</v>
      </c>
      <c r="D16" s="147">
        <v>581717.47</v>
      </c>
      <c r="E16" s="147">
        <v>581717.47</v>
      </c>
      <c r="F16" s="147"/>
      <c r="G16" s="91"/>
      <c r="H16" s="147"/>
      <c r="I16" s="147"/>
      <c r="J16" s="147"/>
      <c r="K16" s="147"/>
      <c r="L16" s="147"/>
      <c r="M16" s="91"/>
      <c r="N16" s="147"/>
      <c r="O16" s="147"/>
    </row>
    <row r="17" ht="20.25" customHeight="1" spans="1:15">
      <c r="A17" s="135" t="s">
        <v>79</v>
      </c>
      <c r="B17" s="135" t="s">
        <v>80</v>
      </c>
      <c r="C17" s="147">
        <v>3780</v>
      </c>
      <c r="D17" s="147">
        <v>3780</v>
      </c>
      <c r="E17" s="147">
        <v>3780</v>
      </c>
      <c r="F17" s="147"/>
      <c r="G17" s="91"/>
      <c r="H17" s="147"/>
      <c r="I17" s="147"/>
      <c r="J17" s="147"/>
      <c r="K17" s="147"/>
      <c r="L17" s="147"/>
      <c r="M17" s="91"/>
      <c r="N17" s="147"/>
      <c r="O17" s="147"/>
    </row>
    <row r="18" ht="20.25" customHeight="1" spans="1:15">
      <c r="A18" s="135" t="s">
        <v>81</v>
      </c>
      <c r="B18" s="135" t="s">
        <v>82</v>
      </c>
      <c r="C18" s="147">
        <v>577937.47</v>
      </c>
      <c r="D18" s="147">
        <v>577937.47</v>
      </c>
      <c r="E18" s="147">
        <v>577937.47</v>
      </c>
      <c r="F18" s="147"/>
      <c r="G18" s="91"/>
      <c r="H18" s="147"/>
      <c r="I18" s="147"/>
      <c r="J18" s="147"/>
      <c r="K18" s="147"/>
      <c r="L18" s="147"/>
      <c r="M18" s="91"/>
      <c r="N18" s="147"/>
      <c r="O18" s="147"/>
    </row>
    <row r="19" ht="20.25" customHeight="1" spans="1:15">
      <c r="A19" s="134" t="s">
        <v>83</v>
      </c>
      <c r="B19" s="134" t="s">
        <v>84</v>
      </c>
      <c r="C19" s="147">
        <v>27690.41</v>
      </c>
      <c r="D19" s="147">
        <v>27690.41</v>
      </c>
      <c r="E19" s="147">
        <v>27690.41</v>
      </c>
      <c r="F19" s="147"/>
      <c r="G19" s="91"/>
      <c r="H19" s="147"/>
      <c r="I19" s="147"/>
      <c r="J19" s="147"/>
      <c r="K19" s="147"/>
      <c r="L19" s="147"/>
      <c r="M19" s="91"/>
      <c r="N19" s="147"/>
      <c r="O19" s="147"/>
    </row>
    <row r="20" ht="20.25" customHeight="1" spans="1:15">
      <c r="A20" s="135" t="s">
        <v>85</v>
      </c>
      <c r="B20" s="135" t="s">
        <v>84</v>
      </c>
      <c r="C20" s="147">
        <v>27690.41</v>
      </c>
      <c r="D20" s="147">
        <v>27690.41</v>
      </c>
      <c r="E20" s="147">
        <v>27690.41</v>
      </c>
      <c r="F20" s="147"/>
      <c r="G20" s="91"/>
      <c r="H20" s="147"/>
      <c r="I20" s="147"/>
      <c r="J20" s="147"/>
      <c r="K20" s="147"/>
      <c r="L20" s="147"/>
      <c r="M20" s="91"/>
      <c r="N20" s="147"/>
      <c r="O20" s="147"/>
    </row>
    <row r="21" ht="20.25" customHeight="1" spans="1:15">
      <c r="A21" s="30" t="s">
        <v>86</v>
      </c>
      <c r="B21" s="30" t="s">
        <v>87</v>
      </c>
      <c r="C21" s="147">
        <v>566068.86</v>
      </c>
      <c r="D21" s="147">
        <v>566068.86</v>
      </c>
      <c r="E21" s="147">
        <v>566068.86</v>
      </c>
      <c r="F21" s="147"/>
      <c r="G21" s="91"/>
      <c r="H21" s="147"/>
      <c r="I21" s="147"/>
      <c r="J21" s="147"/>
      <c r="K21" s="147"/>
      <c r="L21" s="147"/>
      <c r="M21" s="91"/>
      <c r="N21" s="147"/>
      <c r="O21" s="147"/>
    </row>
    <row r="22" ht="20.25" customHeight="1" spans="1:15">
      <c r="A22" s="134" t="s">
        <v>88</v>
      </c>
      <c r="B22" s="134" t="s">
        <v>89</v>
      </c>
      <c r="C22" s="147">
        <v>566068.86</v>
      </c>
      <c r="D22" s="147">
        <v>566068.86</v>
      </c>
      <c r="E22" s="147">
        <v>566068.86</v>
      </c>
      <c r="F22" s="147"/>
      <c r="G22" s="91"/>
      <c r="H22" s="147"/>
      <c r="I22" s="147"/>
      <c r="J22" s="147"/>
      <c r="K22" s="147"/>
      <c r="L22" s="147"/>
      <c r="M22" s="91"/>
      <c r="N22" s="147"/>
      <c r="O22" s="147"/>
    </row>
    <row r="23" ht="20.25" customHeight="1" spans="1:15">
      <c r="A23" s="135" t="s">
        <v>90</v>
      </c>
      <c r="B23" s="135" t="s">
        <v>91</v>
      </c>
      <c r="C23" s="147">
        <v>361210.92</v>
      </c>
      <c r="D23" s="147">
        <v>361210.92</v>
      </c>
      <c r="E23" s="147">
        <v>361210.92</v>
      </c>
      <c r="F23" s="147"/>
      <c r="G23" s="91"/>
      <c r="H23" s="147"/>
      <c r="I23" s="147"/>
      <c r="J23" s="147"/>
      <c r="K23" s="147"/>
      <c r="L23" s="147"/>
      <c r="M23" s="91"/>
      <c r="N23" s="147"/>
      <c r="O23" s="147"/>
    </row>
    <row r="24" ht="20.25" customHeight="1" spans="1:15">
      <c r="A24" s="135" t="s">
        <v>92</v>
      </c>
      <c r="B24" s="135" t="s">
        <v>93</v>
      </c>
      <c r="C24" s="147">
        <v>187658.94</v>
      </c>
      <c r="D24" s="147">
        <v>187658.94</v>
      </c>
      <c r="E24" s="147">
        <v>187658.94</v>
      </c>
      <c r="F24" s="147"/>
      <c r="G24" s="91"/>
      <c r="H24" s="147"/>
      <c r="I24" s="147"/>
      <c r="J24" s="147"/>
      <c r="K24" s="147"/>
      <c r="L24" s="147"/>
      <c r="M24" s="91"/>
      <c r="N24" s="147"/>
      <c r="O24" s="147"/>
    </row>
    <row r="25" ht="20.25" customHeight="1" spans="1:15">
      <c r="A25" s="135" t="s">
        <v>94</v>
      </c>
      <c r="B25" s="135" t="s">
        <v>95</v>
      </c>
      <c r="C25" s="147">
        <v>17199</v>
      </c>
      <c r="D25" s="147">
        <v>17199</v>
      </c>
      <c r="E25" s="147">
        <v>17199</v>
      </c>
      <c r="F25" s="147"/>
      <c r="G25" s="91"/>
      <c r="H25" s="147"/>
      <c r="I25" s="147"/>
      <c r="J25" s="147"/>
      <c r="K25" s="147"/>
      <c r="L25" s="147"/>
      <c r="M25" s="91"/>
      <c r="N25" s="147"/>
      <c r="O25" s="147"/>
    </row>
    <row r="26" ht="20.25" customHeight="1" spans="1:15">
      <c r="A26" s="30" t="s">
        <v>96</v>
      </c>
      <c r="B26" s="30" t="s">
        <v>97</v>
      </c>
      <c r="C26" s="147">
        <v>482045.76</v>
      </c>
      <c r="D26" s="147">
        <v>482045.76</v>
      </c>
      <c r="E26" s="147">
        <v>482045.76</v>
      </c>
      <c r="F26" s="147"/>
      <c r="G26" s="91"/>
      <c r="H26" s="147"/>
      <c r="I26" s="147"/>
      <c r="J26" s="147"/>
      <c r="K26" s="147"/>
      <c r="L26" s="147"/>
      <c r="M26" s="91"/>
      <c r="N26" s="147"/>
      <c r="O26" s="147"/>
    </row>
    <row r="27" ht="20.25" customHeight="1" spans="1:15">
      <c r="A27" s="134" t="s">
        <v>98</v>
      </c>
      <c r="B27" s="134" t="s">
        <v>99</v>
      </c>
      <c r="C27" s="147">
        <v>482045.76</v>
      </c>
      <c r="D27" s="147">
        <v>482045.76</v>
      </c>
      <c r="E27" s="147">
        <v>482045.76</v>
      </c>
      <c r="F27" s="147"/>
      <c r="G27" s="91"/>
      <c r="H27" s="147"/>
      <c r="I27" s="147"/>
      <c r="J27" s="147"/>
      <c r="K27" s="147"/>
      <c r="L27" s="147"/>
      <c r="M27" s="91"/>
      <c r="N27" s="147"/>
      <c r="O27" s="147"/>
    </row>
    <row r="28" ht="20.25" customHeight="1" spans="1:15">
      <c r="A28" s="135" t="s">
        <v>100</v>
      </c>
      <c r="B28" s="135" t="s">
        <v>101</v>
      </c>
      <c r="C28" s="147">
        <v>482045.76</v>
      </c>
      <c r="D28" s="147">
        <v>482045.76</v>
      </c>
      <c r="E28" s="147">
        <v>482045.76</v>
      </c>
      <c r="F28" s="147"/>
      <c r="G28" s="91"/>
      <c r="H28" s="147"/>
      <c r="I28" s="147"/>
      <c r="J28" s="147"/>
      <c r="K28" s="147"/>
      <c r="L28" s="147"/>
      <c r="M28" s="91"/>
      <c r="N28" s="147"/>
      <c r="O28" s="147"/>
    </row>
    <row r="29" ht="17.25" customHeight="1" spans="1:15">
      <c r="A29" s="111" t="s">
        <v>102</v>
      </c>
      <c r="B29" s="112" t="s">
        <v>102</v>
      </c>
      <c r="C29" s="147">
        <v>19890942.46</v>
      </c>
      <c r="D29" s="147">
        <v>19890942.46</v>
      </c>
      <c r="E29" s="147">
        <v>6154606.46</v>
      </c>
      <c r="F29" s="147">
        <v>13736336</v>
      </c>
      <c r="G29" s="91"/>
      <c r="H29" s="147"/>
      <c r="I29" s="147"/>
      <c r="J29" s="147"/>
      <c r="K29" s="147"/>
      <c r="L29" s="147"/>
      <c r="M29" s="91"/>
      <c r="N29" s="147"/>
      <c r="O29" s="147"/>
    </row>
  </sheetData>
  <mergeCells count="11">
    <mergeCell ref="A2:O2"/>
    <mergeCell ref="A3:L3"/>
    <mergeCell ref="D4:F4"/>
    <mergeCell ref="J4:O4"/>
    <mergeCell ref="A29:B29"/>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D39" sqref="D39"/>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7" t="s">
        <v>103</v>
      </c>
    </row>
    <row r="2" ht="31.5" customHeight="1" spans="1:4">
      <c r="A2" s="45" t="s">
        <v>104</v>
      </c>
      <c r="B2" s="138"/>
      <c r="C2" s="138"/>
      <c r="D2" s="138"/>
    </row>
    <row r="3" ht="17.25" customHeight="1" spans="1:4">
      <c r="A3" s="4" t="str">
        <f>"单位名称："&amp;"云南省少数民族语影视译制中心"</f>
        <v>单位名称：云南省少数民族语影视译制中心</v>
      </c>
      <c r="B3" s="139"/>
      <c r="C3" s="139"/>
      <c r="D3" s="99" t="s">
        <v>2</v>
      </c>
    </row>
    <row r="4" ht="24.65" customHeight="1" spans="1:4">
      <c r="A4" s="10" t="s">
        <v>3</v>
      </c>
      <c r="B4" s="12"/>
      <c r="C4" s="10" t="s">
        <v>4</v>
      </c>
      <c r="D4" s="12"/>
    </row>
    <row r="5" ht="15.65" customHeight="1" spans="1:4">
      <c r="A5" s="15" t="s">
        <v>5</v>
      </c>
      <c r="B5" s="140" t="s">
        <v>6</v>
      </c>
      <c r="C5" s="15" t="s">
        <v>105</v>
      </c>
      <c r="D5" s="140" t="s">
        <v>6</v>
      </c>
    </row>
    <row r="6" ht="14.15" customHeight="1" spans="1:4">
      <c r="A6" s="18"/>
      <c r="B6" s="17"/>
      <c r="C6" s="18"/>
      <c r="D6" s="17"/>
    </row>
    <row r="7" ht="29.15" customHeight="1" spans="1:4">
      <c r="A7" s="141" t="s">
        <v>106</v>
      </c>
      <c r="B7" s="142">
        <v>15642006.46</v>
      </c>
      <c r="C7" s="143" t="s">
        <v>107</v>
      </c>
      <c r="D7" s="142">
        <v>19890942.46</v>
      </c>
    </row>
    <row r="8" ht="29.15" customHeight="1" spans="1:4">
      <c r="A8" s="144" t="s">
        <v>108</v>
      </c>
      <c r="B8" s="91">
        <v>15642006.46</v>
      </c>
      <c r="C8" s="23" t="str">
        <f>"（一）"&amp;"一般公共服务支出"</f>
        <v>（一）一般公共服务支出</v>
      </c>
      <c r="D8" s="91">
        <v>10248936</v>
      </c>
    </row>
    <row r="9" ht="29.15" customHeight="1" spans="1:4">
      <c r="A9" s="144" t="s">
        <v>109</v>
      </c>
      <c r="B9" s="91"/>
      <c r="C9" s="23" t="str">
        <f>"（二）"&amp;"文化旅游体育与传媒支出"</f>
        <v>（二）文化旅游体育与传媒支出</v>
      </c>
      <c r="D9" s="91">
        <v>7984483.96</v>
      </c>
    </row>
    <row r="10" ht="29.15" customHeight="1" spans="1:4">
      <c r="A10" s="144" t="s">
        <v>110</v>
      </c>
      <c r="B10" s="91"/>
      <c r="C10" s="23" t="str">
        <f>"（三）"&amp;"社会保障和就业支出"</f>
        <v>（三）社会保障和就业支出</v>
      </c>
      <c r="D10" s="91">
        <v>609407.88</v>
      </c>
    </row>
    <row r="11" ht="29.15" customHeight="1" spans="1:4">
      <c r="A11" s="145" t="s">
        <v>111</v>
      </c>
      <c r="B11" s="146">
        <v>4248936</v>
      </c>
      <c r="C11" s="23" t="str">
        <f>"（四）"&amp;"卫生健康支出"</f>
        <v>（四）卫生健康支出</v>
      </c>
      <c r="D11" s="91">
        <v>566068.86</v>
      </c>
    </row>
    <row r="12" ht="29.15" customHeight="1" spans="1:4">
      <c r="A12" s="144" t="s">
        <v>108</v>
      </c>
      <c r="B12" s="147">
        <v>4248936</v>
      </c>
      <c r="C12" s="23" t="str">
        <f>"（五）"&amp;"住房保障支出"</f>
        <v>（五）住房保障支出</v>
      </c>
      <c r="D12" s="91">
        <v>482045.76</v>
      </c>
    </row>
    <row r="13" ht="29.15" customHeight="1" spans="1:4">
      <c r="A13" s="148" t="s">
        <v>109</v>
      </c>
      <c r="B13" s="147"/>
      <c r="C13" s="149"/>
      <c r="D13" s="146"/>
    </row>
    <row r="14" ht="29.15" customHeight="1" spans="1:4">
      <c r="A14" s="148" t="s">
        <v>110</v>
      </c>
      <c r="B14" s="146"/>
      <c r="C14" s="149"/>
      <c r="D14" s="146"/>
    </row>
    <row r="15" ht="29.15" customHeight="1" spans="1:4">
      <c r="A15" s="150"/>
      <c r="B15" s="146"/>
      <c r="C15" s="151" t="s">
        <v>112</v>
      </c>
      <c r="D15" s="146"/>
    </row>
    <row r="16" ht="29.15" customHeight="1" spans="1:4">
      <c r="A16" s="150" t="s">
        <v>113</v>
      </c>
      <c r="B16" s="146">
        <v>19890942.46</v>
      </c>
      <c r="C16" s="149" t="s">
        <v>25</v>
      </c>
      <c r="D16" s="146">
        <v>19890942.46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9"/>
  <sheetViews>
    <sheetView showZeros="0" workbookViewId="0">
      <selection activeCell="E52" sqref="E52"/>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4"/>
      <c r="F1" s="57"/>
      <c r="G1" s="57" t="s">
        <v>114</v>
      </c>
    </row>
    <row r="2" ht="39" customHeight="1" spans="1:7">
      <c r="A2" s="3" t="s">
        <v>115</v>
      </c>
      <c r="B2" s="3"/>
      <c r="C2" s="3"/>
      <c r="D2" s="3"/>
      <c r="E2" s="3"/>
      <c r="F2" s="3"/>
      <c r="G2" s="3"/>
    </row>
    <row r="3" ht="18" customHeight="1" spans="1:7">
      <c r="A3" s="4" t="str">
        <f>"单位名称："&amp;"云南省少数民族语影视译制中心"</f>
        <v>单位名称：云南省少数民族语影视译制中心</v>
      </c>
      <c r="F3" s="108"/>
      <c r="G3" s="108" t="s">
        <v>2</v>
      </c>
    </row>
    <row r="4" ht="20.25" customHeight="1" spans="1:7">
      <c r="A4" s="128" t="s">
        <v>116</v>
      </c>
      <c r="B4" s="129"/>
      <c r="C4" s="130" t="s">
        <v>30</v>
      </c>
      <c r="D4" s="11" t="s">
        <v>57</v>
      </c>
      <c r="E4" s="11"/>
      <c r="F4" s="12"/>
      <c r="G4" s="130" t="s">
        <v>58</v>
      </c>
    </row>
    <row r="5" ht="20.25" customHeight="1" spans="1:7">
      <c r="A5" s="131" t="s">
        <v>48</v>
      </c>
      <c r="B5" s="132" t="s">
        <v>49</v>
      </c>
      <c r="C5" s="100"/>
      <c r="D5" s="100" t="s">
        <v>32</v>
      </c>
      <c r="E5" s="100" t="s">
        <v>117</v>
      </c>
      <c r="F5" s="100" t="s">
        <v>118</v>
      </c>
      <c r="G5" s="100"/>
    </row>
    <row r="6" ht="13.5" customHeight="1" spans="1:7">
      <c r="A6" s="133" t="s">
        <v>119</v>
      </c>
      <c r="B6" s="133" t="s">
        <v>120</v>
      </c>
      <c r="C6" s="133" t="s">
        <v>121</v>
      </c>
      <c r="D6" s="64"/>
      <c r="E6" s="133" t="s">
        <v>122</v>
      </c>
      <c r="F6" s="133" t="s">
        <v>123</v>
      </c>
      <c r="G6" s="133" t="s">
        <v>124</v>
      </c>
    </row>
    <row r="7" ht="18" customHeight="1" spans="1:7">
      <c r="A7" s="30" t="s">
        <v>59</v>
      </c>
      <c r="B7" s="30" t="s">
        <v>60</v>
      </c>
      <c r="C7" s="22">
        <v>6000000</v>
      </c>
      <c r="D7" s="22"/>
      <c r="E7" s="22"/>
      <c r="F7" s="22"/>
      <c r="G7" s="22">
        <v>6000000</v>
      </c>
    </row>
    <row r="8" ht="18" customHeight="1" spans="1:7">
      <c r="A8" s="30" t="s">
        <v>61</v>
      </c>
      <c r="B8" s="134" t="s">
        <v>62</v>
      </c>
      <c r="C8" s="22">
        <v>6000000</v>
      </c>
      <c r="D8" s="22"/>
      <c r="E8" s="22"/>
      <c r="F8" s="22"/>
      <c r="G8" s="22">
        <v>6000000</v>
      </c>
    </row>
    <row r="9" ht="18" customHeight="1" spans="1:7">
      <c r="A9" s="30" t="s">
        <v>63</v>
      </c>
      <c r="B9" s="135" t="s">
        <v>64</v>
      </c>
      <c r="C9" s="22">
        <v>6000000</v>
      </c>
      <c r="D9" s="22"/>
      <c r="E9" s="22"/>
      <c r="F9" s="22"/>
      <c r="G9" s="22">
        <v>6000000</v>
      </c>
    </row>
    <row r="10" ht="18" customHeight="1" spans="1:7">
      <c r="A10" s="30" t="s">
        <v>65</v>
      </c>
      <c r="B10" s="30" t="s">
        <v>66</v>
      </c>
      <c r="C10" s="22">
        <v>7984483.96</v>
      </c>
      <c r="D10" s="22">
        <v>4497083.96</v>
      </c>
      <c r="E10" s="22">
        <v>4070260</v>
      </c>
      <c r="F10" s="22">
        <v>426823.96</v>
      </c>
      <c r="G10" s="22">
        <v>3487400</v>
      </c>
    </row>
    <row r="11" ht="18" customHeight="1" spans="1:7">
      <c r="A11" s="30" t="s">
        <v>67</v>
      </c>
      <c r="B11" s="134" t="s">
        <v>68</v>
      </c>
      <c r="C11" s="22">
        <v>4497083.96</v>
      </c>
      <c r="D11" s="22">
        <v>4497083.96</v>
      </c>
      <c r="E11" s="22">
        <v>4070260</v>
      </c>
      <c r="F11" s="22">
        <v>426823.96</v>
      </c>
      <c r="G11" s="22"/>
    </row>
    <row r="12" ht="18" customHeight="1" spans="1:7">
      <c r="A12" s="30" t="s">
        <v>69</v>
      </c>
      <c r="B12" s="135" t="s">
        <v>70</v>
      </c>
      <c r="C12" s="22">
        <v>4497083.96</v>
      </c>
      <c r="D12" s="22">
        <v>4497083.96</v>
      </c>
      <c r="E12" s="22">
        <v>4070260</v>
      </c>
      <c r="F12" s="22">
        <v>426823.96</v>
      </c>
      <c r="G12" s="22"/>
    </row>
    <row r="13" ht="18" customHeight="1" spans="1:7">
      <c r="A13" s="30" t="s">
        <v>71</v>
      </c>
      <c r="B13" s="134" t="s">
        <v>72</v>
      </c>
      <c r="C13" s="22">
        <v>3487400</v>
      </c>
      <c r="D13" s="22"/>
      <c r="E13" s="22"/>
      <c r="F13" s="22"/>
      <c r="G13" s="22">
        <v>3487400</v>
      </c>
    </row>
    <row r="14" ht="18" customHeight="1" spans="1:7">
      <c r="A14" s="30" t="s">
        <v>73</v>
      </c>
      <c r="B14" s="135" t="s">
        <v>74</v>
      </c>
      <c r="C14" s="22">
        <v>3487400</v>
      </c>
      <c r="D14" s="22"/>
      <c r="E14" s="22"/>
      <c r="F14" s="22"/>
      <c r="G14" s="22">
        <v>3487400</v>
      </c>
    </row>
    <row r="15" ht="18" customHeight="1" spans="1:7">
      <c r="A15" s="30" t="s">
        <v>75</v>
      </c>
      <c r="B15" s="30" t="s">
        <v>76</v>
      </c>
      <c r="C15" s="22">
        <v>609407.88</v>
      </c>
      <c r="D15" s="22">
        <v>609407.88</v>
      </c>
      <c r="E15" s="22">
        <v>605627.88</v>
      </c>
      <c r="F15" s="22">
        <v>3780</v>
      </c>
      <c r="G15" s="22"/>
    </row>
    <row r="16" ht="18" customHeight="1" spans="1:7">
      <c r="A16" s="30" t="s">
        <v>77</v>
      </c>
      <c r="B16" s="134" t="s">
        <v>78</v>
      </c>
      <c r="C16" s="22">
        <v>581717.47</v>
      </c>
      <c r="D16" s="22">
        <v>581717.47</v>
      </c>
      <c r="E16" s="22">
        <v>577937.47</v>
      </c>
      <c r="F16" s="22">
        <v>3780</v>
      </c>
      <c r="G16" s="22"/>
    </row>
    <row r="17" ht="18" customHeight="1" spans="1:7">
      <c r="A17" s="30" t="s">
        <v>79</v>
      </c>
      <c r="B17" s="135" t="s">
        <v>80</v>
      </c>
      <c r="C17" s="22">
        <v>3780</v>
      </c>
      <c r="D17" s="22">
        <v>3780</v>
      </c>
      <c r="E17" s="22"/>
      <c r="F17" s="22">
        <v>3780</v>
      </c>
      <c r="G17" s="22"/>
    </row>
    <row r="18" ht="18" customHeight="1" spans="1:7">
      <c r="A18" s="30" t="s">
        <v>81</v>
      </c>
      <c r="B18" s="135" t="s">
        <v>82</v>
      </c>
      <c r="C18" s="22">
        <v>577937.47</v>
      </c>
      <c r="D18" s="22">
        <v>577937.47</v>
      </c>
      <c r="E18" s="22">
        <v>577937.47</v>
      </c>
      <c r="F18" s="22"/>
      <c r="G18" s="22"/>
    </row>
    <row r="19" ht="18" customHeight="1" spans="1:7">
      <c r="A19" s="30" t="s">
        <v>83</v>
      </c>
      <c r="B19" s="134" t="s">
        <v>84</v>
      </c>
      <c r="C19" s="22">
        <v>27690.41</v>
      </c>
      <c r="D19" s="22">
        <v>27690.41</v>
      </c>
      <c r="E19" s="22">
        <v>27690.41</v>
      </c>
      <c r="F19" s="22"/>
      <c r="G19" s="22"/>
    </row>
    <row r="20" ht="18" customHeight="1" spans="1:7">
      <c r="A20" s="30" t="s">
        <v>85</v>
      </c>
      <c r="B20" s="135" t="s">
        <v>84</v>
      </c>
      <c r="C20" s="22">
        <v>27690.41</v>
      </c>
      <c r="D20" s="22">
        <v>27690.41</v>
      </c>
      <c r="E20" s="22">
        <v>27690.41</v>
      </c>
      <c r="F20" s="22"/>
      <c r="G20" s="22"/>
    </row>
    <row r="21" ht="18" customHeight="1" spans="1:7">
      <c r="A21" s="30" t="s">
        <v>86</v>
      </c>
      <c r="B21" s="30" t="s">
        <v>87</v>
      </c>
      <c r="C21" s="22">
        <v>566068.86</v>
      </c>
      <c r="D21" s="22">
        <v>566068.86</v>
      </c>
      <c r="E21" s="22">
        <v>566068.86</v>
      </c>
      <c r="F21" s="22"/>
      <c r="G21" s="22"/>
    </row>
    <row r="22" ht="18" customHeight="1" spans="1:7">
      <c r="A22" s="30" t="s">
        <v>88</v>
      </c>
      <c r="B22" s="134" t="s">
        <v>89</v>
      </c>
      <c r="C22" s="22">
        <v>566068.86</v>
      </c>
      <c r="D22" s="22">
        <v>566068.86</v>
      </c>
      <c r="E22" s="22">
        <v>566068.86</v>
      </c>
      <c r="F22" s="22"/>
      <c r="G22" s="22"/>
    </row>
    <row r="23" ht="18" customHeight="1" spans="1:7">
      <c r="A23" s="30" t="s">
        <v>90</v>
      </c>
      <c r="B23" s="135" t="s">
        <v>91</v>
      </c>
      <c r="C23" s="22">
        <v>361210.92</v>
      </c>
      <c r="D23" s="22">
        <v>361210.92</v>
      </c>
      <c r="E23" s="22">
        <v>361210.92</v>
      </c>
      <c r="F23" s="22"/>
      <c r="G23" s="22"/>
    </row>
    <row r="24" ht="18" customHeight="1" spans="1:7">
      <c r="A24" s="30" t="s">
        <v>92</v>
      </c>
      <c r="B24" s="135" t="s">
        <v>93</v>
      </c>
      <c r="C24" s="22">
        <v>187658.94</v>
      </c>
      <c r="D24" s="22">
        <v>187658.94</v>
      </c>
      <c r="E24" s="22">
        <v>187658.94</v>
      </c>
      <c r="F24" s="22"/>
      <c r="G24" s="22"/>
    </row>
    <row r="25" ht="18" customHeight="1" spans="1:7">
      <c r="A25" s="30" t="s">
        <v>94</v>
      </c>
      <c r="B25" s="135" t="s">
        <v>95</v>
      </c>
      <c r="C25" s="22">
        <v>17199</v>
      </c>
      <c r="D25" s="22">
        <v>17199</v>
      </c>
      <c r="E25" s="22">
        <v>17199</v>
      </c>
      <c r="F25" s="22"/>
      <c r="G25" s="22"/>
    </row>
    <row r="26" ht="18" customHeight="1" spans="1:7">
      <c r="A26" s="30" t="s">
        <v>96</v>
      </c>
      <c r="B26" s="30" t="s">
        <v>97</v>
      </c>
      <c r="C26" s="22">
        <v>482045.76</v>
      </c>
      <c r="D26" s="22">
        <v>482045.76</v>
      </c>
      <c r="E26" s="22">
        <v>482045.76</v>
      </c>
      <c r="F26" s="22"/>
      <c r="G26" s="22"/>
    </row>
    <row r="27" ht="18" customHeight="1" spans="1:7">
      <c r="A27" s="30" t="s">
        <v>98</v>
      </c>
      <c r="B27" s="134" t="s">
        <v>99</v>
      </c>
      <c r="C27" s="22">
        <v>482045.76</v>
      </c>
      <c r="D27" s="22">
        <v>482045.76</v>
      </c>
      <c r="E27" s="22">
        <v>482045.76</v>
      </c>
      <c r="F27" s="22"/>
      <c r="G27" s="22"/>
    </row>
    <row r="28" ht="18" customHeight="1" spans="1:7">
      <c r="A28" s="30" t="s">
        <v>100</v>
      </c>
      <c r="B28" s="135" t="s">
        <v>101</v>
      </c>
      <c r="C28" s="22">
        <v>482045.76</v>
      </c>
      <c r="D28" s="22">
        <v>482045.76</v>
      </c>
      <c r="E28" s="22">
        <v>482045.76</v>
      </c>
      <c r="F28" s="22"/>
      <c r="G28" s="22"/>
    </row>
    <row r="29" ht="18" customHeight="1" spans="1:7">
      <c r="A29" s="136" t="s">
        <v>102</v>
      </c>
      <c r="B29" s="137" t="s">
        <v>102</v>
      </c>
      <c r="C29" s="22">
        <v>15642006.46</v>
      </c>
      <c r="D29" s="22">
        <v>6154606.46</v>
      </c>
      <c r="E29" s="22">
        <v>5724002.5</v>
      </c>
      <c r="F29" s="22">
        <v>430603.96</v>
      </c>
      <c r="G29" s="22">
        <v>9487400</v>
      </c>
    </row>
  </sheetData>
  <mergeCells count="7">
    <mergeCell ref="A2:G2"/>
    <mergeCell ref="A3:E3"/>
    <mergeCell ref="A4:B4"/>
    <mergeCell ref="D4:F4"/>
    <mergeCell ref="A29:B29"/>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F25" sqref="F25"/>
    </sheetView>
  </sheetViews>
  <sheetFormatPr defaultColWidth="9.14166666666667" defaultRowHeight="14.25" customHeight="1" outlineLevelRow="6" outlineLevelCol="5"/>
  <cols>
    <col min="1" max="1" width="27.425" customWidth="1"/>
    <col min="2" max="6" width="31.175" customWidth="1"/>
  </cols>
  <sheetData>
    <row r="1" ht="12" customHeight="1" spans="1:6">
      <c r="A1" s="123"/>
      <c r="B1" s="123"/>
      <c r="C1" s="62"/>
      <c r="F1" s="61" t="s">
        <v>125</v>
      </c>
    </row>
    <row r="2" ht="25.5" customHeight="1" spans="1:6">
      <c r="A2" s="124" t="s">
        <v>126</v>
      </c>
      <c r="B2" s="124"/>
      <c r="C2" s="124"/>
      <c r="D2" s="124"/>
      <c r="E2" s="124"/>
      <c r="F2" s="124"/>
    </row>
    <row r="3" ht="15.75" customHeight="1" spans="1:6">
      <c r="A3" s="4" t="str">
        <f>"单位名称："&amp;"云南省少数民族语影视译制中心"</f>
        <v>单位名称：云南省少数民族语影视译制中心</v>
      </c>
      <c r="B3" s="123"/>
      <c r="C3" s="62"/>
      <c r="F3" s="61" t="s">
        <v>127</v>
      </c>
    </row>
    <row r="4" ht="19.5" customHeight="1" spans="1:6">
      <c r="A4" s="9" t="s">
        <v>128</v>
      </c>
      <c r="B4" s="15" t="s">
        <v>129</v>
      </c>
      <c r="C4" s="10" t="s">
        <v>130</v>
      </c>
      <c r="D4" s="11"/>
      <c r="E4" s="12"/>
      <c r="F4" s="15" t="s">
        <v>131</v>
      </c>
    </row>
    <row r="5" ht="19.5" customHeight="1" spans="1:6">
      <c r="A5" s="17"/>
      <c r="B5" s="18"/>
      <c r="C5" s="64" t="s">
        <v>32</v>
      </c>
      <c r="D5" s="64" t="s">
        <v>132</v>
      </c>
      <c r="E5" s="64" t="s">
        <v>133</v>
      </c>
      <c r="F5" s="18"/>
    </row>
    <row r="6" ht="18.75" customHeight="1" spans="1:6">
      <c r="A6" s="125">
        <v>1</v>
      </c>
      <c r="B6" s="125">
        <v>2</v>
      </c>
      <c r="C6" s="126">
        <v>3</v>
      </c>
      <c r="D6" s="125">
        <v>4</v>
      </c>
      <c r="E6" s="125">
        <v>5</v>
      </c>
      <c r="F6" s="125">
        <v>6</v>
      </c>
    </row>
    <row r="7" ht="18.75" customHeight="1" spans="1:6">
      <c r="A7" s="127" t="s">
        <v>134</v>
      </c>
      <c r="B7" s="127" t="s">
        <v>135</v>
      </c>
      <c r="C7" s="127" t="s">
        <v>136</v>
      </c>
      <c r="D7" s="127" t="s">
        <v>136</v>
      </c>
      <c r="E7" s="127" t="s">
        <v>136</v>
      </c>
      <c r="F7" s="127" t="s">
        <v>137</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1"/>
  <sheetViews>
    <sheetView showZeros="0" topLeftCell="A7" workbookViewId="0">
      <selection activeCell="D39" sqref="D39"/>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14"/>
      <c r="W1" s="57" t="s">
        <v>138</v>
      </c>
    </row>
    <row r="2" ht="27.75" customHeight="1" spans="1:23">
      <c r="A2" s="27" t="s">
        <v>139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"单位名称："&amp;"云南省少数民族语影视译制中心"</f>
        <v>单位名称：云南省少数民族语影视译制中心</v>
      </c>
      <c r="B3" s="5"/>
      <c r="C3" s="5"/>
      <c r="D3" s="5"/>
      <c r="E3" s="5"/>
      <c r="F3" s="5"/>
      <c r="G3" s="5"/>
      <c r="H3" s="6"/>
      <c r="I3" s="6"/>
      <c r="J3" s="6"/>
      <c r="K3" s="6"/>
      <c r="L3" s="6"/>
      <c r="M3" s="6"/>
      <c r="N3" s="6"/>
      <c r="O3" s="6"/>
      <c r="P3" s="6"/>
      <c r="Q3" s="6"/>
      <c r="U3" s="114"/>
      <c r="W3" s="108" t="s">
        <v>127</v>
      </c>
    </row>
    <row r="4" ht="21.75" customHeight="1" spans="1:23">
      <c r="A4" s="8" t="s">
        <v>140</v>
      </c>
      <c r="B4" s="8" t="s">
        <v>141</v>
      </c>
      <c r="C4" s="8" t="s">
        <v>142</v>
      </c>
      <c r="D4" s="9" t="s">
        <v>143</v>
      </c>
      <c r="E4" s="9" t="s">
        <v>144</v>
      </c>
      <c r="F4" s="9" t="s">
        <v>145</v>
      </c>
      <c r="G4" s="9" t="s">
        <v>146</v>
      </c>
      <c r="H4" s="64" t="s">
        <v>147</v>
      </c>
      <c r="I4" s="64"/>
      <c r="J4" s="64"/>
      <c r="K4" s="64"/>
      <c r="L4" s="116"/>
      <c r="M4" s="116"/>
      <c r="N4" s="116"/>
      <c r="O4" s="116"/>
      <c r="P4" s="116"/>
      <c r="Q4" s="47"/>
      <c r="R4" s="64"/>
      <c r="S4" s="64"/>
      <c r="T4" s="64"/>
      <c r="U4" s="64"/>
      <c r="V4" s="64"/>
      <c r="W4" s="64"/>
    </row>
    <row r="5" ht="21.75" customHeight="1" spans="1:23">
      <c r="A5" s="13"/>
      <c r="B5" s="13"/>
      <c r="C5" s="13"/>
      <c r="D5" s="14"/>
      <c r="E5" s="14"/>
      <c r="F5" s="14"/>
      <c r="G5" s="14"/>
      <c r="H5" s="64" t="s">
        <v>30</v>
      </c>
      <c r="I5" s="47" t="s">
        <v>33</v>
      </c>
      <c r="J5" s="47"/>
      <c r="K5" s="47"/>
      <c r="L5" s="116"/>
      <c r="M5" s="116"/>
      <c r="N5" s="116" t="s">
        <v>148</v>
      </c>
      <c r="O5" s="116"/>
      <c r="P5" s="116"/>
      <c r="Q5" s="47" t="s">
        <v>36</v>
      </c>
      <c r="R5" s="64" t="s">
        <v>51</v>
      </c>
      <c r="S5" s="47"/>
      <c r="T5" s="47"/>
      <c r="U5" s="47"/>
      <c r="V5" s="47"/>
      <c r="W5" s="47"/>
    </row>
    <row r="6" ht="15" customHeight="1" spans="1:23">
      <c r="A6" s="16"/>
      <c r="B6" s="16"/>
      <c r="C6" s="16"/>
      <c r="D6" s="17"/>
      <c r="E6" s="17"/>
      <c r="F6" s="17"/>
      <c r="G6" s="17"/>
      <c r="H6" s="64"/>
      <c r="I6" s="47" t="s">
        <v>149</v>
      </c>
      <c r="J6" s="47" t="s">
        <v>150</v>
      </c>
      <c r="K6" s="47" t="s">
        <v>151</v>
      </c>
      <c r="L6" s="120" t="s">
        <v>152</v>
      </c>
      <c r="M6" s="120" t="s">
        <v>153</v>
      </c>
      <c r="N6" s="120" t="s">
        <v>33</v>
      </c>
      <c r="O6" s="120" t="s">
        <v>34</v>
      </c>
      <c r="P6" s="120" t="s">
        <v>35</v>
      </c>
      <c r="Q6" s="47"/>
      <c r="R6" s="47" t="s">
        <v>32</v>
      </c>
      <c r="S6" s="47" t="s">
        <v>43</v>
      </c>
      <c r="T6" s="47" t="s">
        <v>154</v>
      </c>
      <c r="U6" s="47" t="s">
        <v>39</v>
      </c>
      <c r="V6" s="47" t="s">
        <v>40</v>
      </c>
      <c r="W6" s="47" t="s">
        <v>41</v>
      </c>
    </row>
    <row r="7" ht="27.75" customHeight="1" spans="1:23">
      <c r="A7" s="16"/>
      <c r="B7" s="16"/>
      <c r="C7" s="16"/>
      <c r="D7" s="17"/>
      <c r="E7" s="17"/>
      <c r="F7" s="17"/>
      <c r="G7" s="17"/>
      <c r="H7" s="64"/>
      <c r="I7" s="47"/>
      <c r="J7" s="47"/>
      <c r="K7" s="47"/>
      <c r="L7" s="120"/>
      <c r="M7" s="120"/>
      <c r="N7" s="120"/>
      <c r="O7" s="120"/>
      <c r="P7" s="120"/>
      <c r="Q7" s="47"/>
      <c r="R7" s="47"/>
      <c r="S7" s="47"/>
      <c r="T7" s="47"/>
      <c r="U7" s="47"/>
      <c r="V7" s="47"/>
      <c r="W7" s="47"/>
    </row>
    <row r="8" ht="15" customHeight="1" spans="1:23">
      <c r="A8" s="121">
        <v>1</v>
      </c>
      <c r="B8" s="121">
        <v>2</v>
      </c>
      <c r="C8" s="121">
        <v>3</v>
      </c>
      <c r="D8" s="121">
        <v>4</v>
      </c>
      <c r="E8" s="121">
        <v>5</v>
      </c>
      <c r="F8" s="121">
        <v>6</v>
      </c>
      <c r="G8" s="121">
        <v>7</v>
      </c>
      <c r="H8" s="121">
        <v>8</v>
      </c>
      <c r="I8" s="121">
        <v>9</v>
      </c>
      <c r="J8" s="121">
        <v>10</v>
      </c>
      <c r="K8" s="121">
        <v>11</v>
      </c>
      <c r="L8" s="121">
        <v>12</v>
      </c>
      <c r="M8" s="121">
        <v>13</v>
      </c>
      <c r="N8" s="121">
        <v>14</v>
      </c>
      <c r="O8" s="121">
        <v>15</v>
      </c>
      <c r="P8" s="121">
        <v>16</v>
      </c>
      <c r="Q8" s="121">
        <v>17</v>
      </c>
      <c r="R8" s="121">
        <v>18</v>
      </c>
      <c r="S8" s="121">
        <v>19</v>
      </c>
      <c r="T8" s="121">
        <v>20</v>
      </c>
      <c r="U8" s="121">
        <v>21</v>
      </c>
      <c r="V8" s="121">
        <v>22</v>
      </c>
      <c r="W8" s="121">
        <v>23</v>
      </c>
    </row>
    <row r="9" ht="18.75" customHeight="1" spans="1:23">
      <c r="A9" s="23" t="s">
        <v>45</v>
      </c>
      <c r="B9" s="118"/>
      <c r="C9" s="23"/>
      <c r="D9" s="23"/>
      <c r="E9" s="23"/>
      <c r="F9" s="23"/>
      <c r="G9" s="23"/>
      <c r="H9" s="22">
        <v>6154606.46</v>
      </c>
      <c r="I9" s="22">
        <v>6154606.46</v>
      </c>
      <c r="J9" s="22">
        <v>1487486.27</v>
      </c>
      <c r="K9" s="22"/>
      <c r="L9" s="22">
        <v>4667120.19</v>
      </c>
      <c r="M9" s="22"/>
      <c r="N9" s="22"/>
      <c r="O9" s="22"/>
      <c r="P9" s="22"/>
      <c r="Q9" s="22"/>
      <c r="R9" s="22"/>
      <c r="S9" s="22"/>
      <c r="T9" s="22"/>
      <c r="U9" s="22"/>
      <c r="V9" s="22"/>
      <c r="W9" s="22"/>
    </row>
    <row r="10" ht="31.4" customHeight="1" spans="1:23">
      <c r="A10" s="122" t="s">
        <v>45</v>
      </c>
      <c r="B10" s="118" t="s">
        <v>155</v>
      </c>
      <c r="C10" s="23" t="s">
        <v>156</v>
      </c>
      <c r="D10" s="23" t="s">
        <v>69</v>
      </c>
      <c r="E10" s="23" t="s">
        <v>70</v>
      </c>
      <c r="F10" s="23" t="s">
        <v>157</v>
      </c>
      <c r="G10" s="23" t="s">
        <v>158</v>
      </c>
      <c r="H10" s="22">
        <v>1387056</v>
      </c>
      <c r="I10" s="22">
        <v>1387056</v>
      </c>
      <c r="J10" s="22">
        <v>346764</v>
      </c>
      <c r="K10" s="22"/>
      <c r="L10" s="22">
        <v>1040292</v>
      </c>
      <c r="M10" s="22"/>
      <c r="N10" s="22"/>
      <c r="O10" s="22"/>
      <c r="P10" s="22"/>
      <c r="Q10" s="22"/>
      <c r="R10" s="22"/>
      <c r="S10" s="22"/>
      <c r="T10" s="22"/>
      <c r="U10" s="22"/>
      <c r="V10" s="22"/>
      <c r="W10" s="22"/>
    </row>
    <row r="11" ht="31.4" customHeight="1" spans="1:23">
      <c r="A11" s="122" t="s">
        <v>45</v>
      </c>
      <c r="B11" s="118" t="s">
        <v>155</v>
      </c>
      <c r="C11" s="23" t="s">
        <v>156</v>
      </c>
      <c r="D11" s="23" t="s">
        <v>69</v>
      </c>
      <c r="E11" s="23" t="s">
        <v>70</v>
      </c>
      <c r="F11" s="23" t="s">
        <v>159</v>
      </c>
      <c r="G11" s="23" t="s">
        <v>160</v>
      </c>
      <c r="H11" s="22">
        <v>156</v>
      </c>
      <c r="I11" s="22">
        <v>156</v>
      </c>
      <c r="J11" s="22">
        <v>39</v>
      </c>
      <c r="K11" s="22"/>
      <c r="L11" s="22">
        <v>117</v>
      </c>
      <c r="M11" s="22"/>
      <c r="N11" s="22"/>
      <c r="O11" s="22"/>
      <c r="P11" s="22"/>
      <c r="Q11" s="22"/>
      <c r="R11" s="22"/>
      <c r="S11" s="22"/>
      <c r="T11" s="22"/>
      <c r="U11" s="22"/>
      <c r="V11" s="22"/>
      <c r="W11" s="22"/>
    </row>
    <row r="12" ht="31.4" customHeight="1" spans="1:23">
      <c r="A12" s="122" t="s">
        <v>45</v>
      </c>
      <c r="B12" s="118" t="s">
        <v>155</v>
      </c>
      <c r="C12" s="23" t="s">
        <v>156</v>
      </c>
      <c r="D12" s="23" t="s">
        <v>69</v>
      </c>
      <c r="E12" s="23" t="s">
        <v>70</v>
      </c>
      <c r="F12" s="23" t="s">
        <v>161</v>
      </c>
      <c r="G12" s="23" t="s">
        <v>162</v>
      </c>
      <c r="H12" s="22">
        <v>115588</v>
      </c>
      <c r="I12" s="22">
        <v>115588</v>
      </c>
      <c r="J12" s="22">
        <v>28897</v>
      </c>
      <c r="K12" s="22"/>
      <c r="L12" s="22">
        <v>86691</v>
      </c>
      <c r="M12" s="22"/>
      <c r="N12" s="22"/>
      <c r="O12" s="22"/>
      <c r="P12" s="22"/>
      <c r="Q12" s="22"/>
      <c r="R12" s="22"/>
      <c r="S12" s="22"/>
      <c r="T12" s="22"/>
      <c r="U12" s="22"/>
      <c r="V12" s="22"/>
      <c r="W12" s="22"/>
    </row>
    <row r="13" ht="31.4" customHeight="1" spans="1:23">
      <c r="A13" s="122" t="s">
        <v>45</v>
      </c>
      <c r="B13" s="118" t="s">
        <v>155</v>
      </c>
      <c r="C13" s="23" t="s">
        <v>156</v>
      </c>
      <c r="D13" s="23" t="s">
        <v>69</v>
      </c>
      <c r="E13" s="23" t="s">
        <v>70</v>
      </c>
      <c r="F13" s="23" t="s">
        <v>163</v>
      </c>
      <c r="G13" s="23" t="s">
        <v>164</v>
      </c>
      <c r="H13" s="22">
        <v>2567460</v>
      </c>
      <c r="I13" s="22">
        <v>2567460</v>
      </c>
      <c r="J13" s="22">
        <v>641865</v>
      </c>
      <c r="K13" s="22"/>
      <c r="L13" s="22">
        <v>1925595</v>
      </c>
      <c r="M13" s="22"/>
      <c r="N13" s="22"/>
      <c r="O13" s="22"/>
      <c r="P13" s="22"/>
      <c r="Q13" s="22"/>
      <c r="R13" s="22"/>
      <c r="S13" s="22"/>
      <c r="T13" s="22"/>
      <c r="U13" s="22"/>
      <c r="V13" s="22"/>
      <c r="W13" s="22"/>
    </row>
    <row r="14" ht="31.4" customHeight="1" spans="1:23">
      <c r="A14" s="122" t="s">
        <v>45</v>
      </c>
      <c r="B14" s="118" t="s">
        <v>165</v>
      </c>
      <c r="C14" s="23" t="s">
        <v>166</v>
      </c>
      <c r="D14" s="23" t="s">
        <v>81</v>
      </c>
      <c r="E14" s="23" t="s">
        <v>82</v>
      </c>
      <c r="F14" s="23" t="s">
        <v>167</v>
      </c>
      <c r="G14" s="23" t="s">
        <v>168</v>
      </c>
      <c r="H14" s="22">
        <v>577937.47</v>
      </c>
      <c r="I14" s="22">
        <v>577937.47</v>
      </c>
      <c r="J14" s="22">
        <v>144484.37</v>
      </c>
      <c r="K14" s="22"/>
      <c r="L14" s="22">
        <v>433453.1</v>
      </c>
      <c r="M14" s="22"/>
      <c r="N14" s="22"/>
      <c r="O14" s="22"/>
      <c r="P14" s="22"/>
      <c r="Q14" s="22"/>
      <c r="R14" s="22"/>
      <c r="S14" s="22"/>
      <c r="T14" s="22"/>
      <c r="U14" s="22"/>
      <c r="V14" s="22"/>
      <c r="W14" s="22"/>
    </row>
    <row r="15" ht="31.4" customHeight="1" spans="1:23">
      <c r="A15" s="122" t="s">
        <v>45</v>
      </c>
      <c r="B15" s="118" t="s">
        <v>165</v>
      </c>
      <c r="C15" s="23" t="s">
        <v>166</v>
      </c>
      <c r="D15" s="23" t="s">
        <v>85</v>
      </c>
      <c r="E15" s="23" t="s">
        <v>84</v>
      </c>
      <c r="F15" s="23" t="s">
        <v>169</v>
      </c>
      <c r="G15" s="23" t="s">
        <v>170</v>
      </c>
      <c r="H15" s="22">
        <v>27690.41</v>
      </c>
      <c r="I15" s="22">
        <v>27690.41</v>
      </c>
      <c r="J15" s="22">
        <v>6922.61</v>
      </c>
      <c r="K15" s="22"/>
      <c r="L15" s="22">
        <v>20767.8</v>
      </c>
      <c r="M15" s="22"/>
      <c r="N15" s="22"/>
      <c r="O15" s="22"/>
      <c r="P15" s="22"/>
      <c r="Q15" s="22"/>
      <c r="R15" s="22"/>
      <c r="S15" s="22"/>
      <c r="T15" s="22"/>
      <c r="U15" s="22"/>
      <c r="V15" s="22"/>
      <c r="W15" s="22"/>
    </row>
    <row r="16" ht="31.4" customHeight="1" spans="1:23">
      <c r="A16" s="122" t="s">
        <v>45</v>
      </c>
      <c r="B16" s="118" t="s">
        <v>165</v>
      </c>
      <c r="C16" s="23" t="s">
        <v>166</v>
      </c>
      <c r="D16" s="23" t="s">
        <v>90</v>
      </c>
      <c r="E16" s="23" t="s">
        <v>91</v>
      </c>
      <c r="F16" s="23" t="s">
        <v>171</v>
      </c>
      <c r="G16" s="23" t="s">
        <v>172</v>
      </c>
      <c r="H16" s="22">
        <v>361210.92</v>
      </c>
      <c r="I16" s="22">
        <v>361210.92</v>
      </c>
      <c r="J16" s="22">
        <v>90302.73</v>
      </c>
      <c r="K16" s="22"/>
      <c r="L16" s="22">
        <v>270908.19</v>
      </c>
      <c r="M16" s="22"/>
      <c r="N16" s="22"/>
      <c r="O16" s="22"/>
      <c r="P16" s="22"/>
      <c r="Q16" s="22"/>
      <c r="R16" s="22"/>
      <c r="S16" s="22"/>
      <c r="T16" s="22"/>
      <c r="U16" s="22"/>
      <c r="V16" s="22"/>
      <c r="W16" s="22"/>
    </row>
    <row r="17" ht="31.4" customHeight="1" spans="1:23">
      <c r="A17" s="122" t="s">
        <v>45</v>
      </c>
      <c r="B17" s="118" t="s">
        <v>165</v>
      </c>
      <c r="C17" s="23" t="s">
        <v>166</v>
      </c>
      <c r="D17" s="23" t="s">
        <v>92</v>
      </c>
      <c r="E17" s="23" t="s">
        <v>93</v>
      </c>
      <c r="F17" s="23" t="s">
        <v>173</v>
      </c>
      <c r="G17" s="23" t="s">
        <v>174</v>
      </c>
      <c r="H17" s="22">
        <v>187658.94</v>
      </c>
      <c r="I17" s="22">
        <v>187658.94</v>
      </c>
      <c r="J17" s="22">
        <v>46914.74</v>
      </c>
      <c r="K17" s="22"/>
      <c r="L17" s="22">
        <v>140744.2</v>
      </c>
      <c r="M17" s="22"/>
      <c r="N17" s="22"/>
      <c r="O17" s="22"/>
      <c r="P17" s="22"/>
      <c r="Q17" s="22"/>
      <c r="R17" s="22"/>
      <c r="S17" s="22"/>
      <c r="T17" s="22"/>
      <c r="U17" s="22"/>
      <c r="V17" s="22"/>
      <c r="W17" s="22"/>
    </row>
    <row r="18" ht="31.4" customHeight="1" spans="1:23">
      <c r="A18" s="122" t="s">
        <v>45</v>
      </c>
      <c r="B18" s="118" t="s">
        <v>165</v>
      </c>
      <c r="C18" s="23" t="s">
        <v>166</v>
      </c>
      <c r="D18" s="23" t="s">
        <v>94</v>
      </c>
      <c r="E18" s="23" t="s">
        <v>95</v>
      </c>
      <c r="F18" s="23" t="s">
        <v>169</v>
      </c>
      <c r="G18" s="23" t="s">
        <v>170</v>
      </c>
      <c r="H18" s="22">
        <v>17199</v>
      </c>
      <c r="I18" s="22">
        <v>17199</v>
      </c>
      <c r="J18" s="22">
        <v>17199</v>
      </c>
      <c r="K18" s="22"/>
      <c r="L18" s="22"/>
      <c r="M18" s="22"/>
      <c r="N18" s="22"/>
      <c r="O18" s="22"/>
      <c r="P18" s="22"/>
      <c r="Q18" s="22"/>
      <c r="R18" s="22"/>
      <c r="S18" s="22"/>
      <c r="T18" s="22"/>
      <c r="U18" s="22"/>
      <c r="V18" s="22"/>
      <c r="W18" s="22"/>
    </row>
    <row r="19" ht="31.4" customHeight="1" spans="1:23">
      <c r="A19" s="122" t="s">
        <v>45</v>
      </c>
      <c r="B19" s="118" t="s">
        <v>175</v>
      </c>
      <c r="C19" s="23" t="s">
        <v>101</v>
      </c>
      <c r="D19" s="23" t="s">
        <v>100</v>
      </c>
      <c r="E19" s="23" t="s">
        <v>101</v>
      </c>
      <c r="F19" s="23" t="s">
        <v>176</v>
      </c>
      <c r="G19" s="23" t="s">
        <v>101</v>
      </c>
      <c r="H19" s="22">
        <v>482045.76</v>
      </c>
      <c r="I19" s="22">
        <v>482045.76</v>
      </c>
      <c r="J19" s="22">
        <v>120511.44</v>
      </c>
      <c r="K19" s="22"/>
      <c r="L19" s="22">
        <v>361534.32</v>
      </c>
      <c r="M19" s="22"/>
      <c r="N19" s="22"/>
      <c r="O19" s="22"/>
      <c r="P19" s="22"/>
      <c r="Q19" s="22"/>
      <c r="R19" s="22"/>
      <c r="S19" s="22"/>
      <c r="T19" s="22"/>
      <c r="U19" s="22"/>
      <c r="V19" s="22"/>
      <c r="W19" s="22"/>
    </row>
    <row r="20" ht="31.4" customHeight="1" spans="1:23">
      <c r="A20" s="122" t="s">
        <v>45</v>
      </c>
      <c r="B20" s="118" t="s">
        <v>177</v>
      </c>
      <c r="C20" s="23" t="s">
        <v>178</v>
      </c>
      <c r="D20" s="23" t="s">
        <v>69</v>
      </c>
      <c r="E20" s="23" t="s">
        <v>70</v>
      </c>
      <c r="F20" s="23" t="s">
        <v>179</v>
      </c>
      <c r="G20" s="23" t="s">
        <v>178</v>
      </c>
      <c r="H20" s="22">
        <v>81405.2</v>
      </c>
      <c r="I20" s="22">
        <v>81405.2</v>
      </c>
      <c r="J20" s="22">
        <v>20351.3</v>
      </c>
      <c r="K20" s="22"/>
      <c r="L20" s="22">
        <v>61053.9</v>
      </c>
      <c r="M20" s="22"/>
      <c r="N20" s="22"/>
      <c r="O20" s="22"/>
      <c r="P20" s="22"/>
      <c r="Q20" s="22"/>
      <c r="R20" s="22"/>
      <c r="S20" s="22"/>
      <c r="T20" s="22"/>
      <c r="U20" s="22"/>
      <c r="V20" s="22"/>
      <c r="W20" s="22"/>
    </row>
    <row r="21" ht="31.4" customHeight="1" spans="1:23">
      <c r="A21" s="122" t="s">
        <v>45</v>
      </c>
      <c r="B21" s="118" t="s">
        <v>180</v>
      </c>
      <c r="C21" s="23" t="s">
        <v>181</v>
      </c>
      <c r="D21" s="23" t="s">
        <v>69</v>
      </c>
      <c r="E21" s="23" t="s">
        <v>70</v>
      </c>
      <c r="F21" s="23" t="s">
        <v>182</v>
      </c>
      <c r="G21" s="23" t="s">
        <v>183</v>
      </c>
      <c r="H21" s="22">
        <v>39943.26</v>
      </c>
      <c r="I21" s="22">
        <v>39943.26</v>
      </c>
      <c r="J21" s="22">
        <v>9985.82</v>
      </c>
      <c r="K21" s="22"/>
      <c r="L21" s="22">
        <v>29957.44</v>
      </c>
      <c r="M21" s="22"/>
      <c r="N21" s="22"/>
      <c r="O21" s="22"/>
      <c r="P21" s="22"/>
      <c r="Q21" s="22"/>
      <c r="R21" s="22"/>
      <c r="S21" s="22"/>
      <c r="T21" s="22"/>
      <c r="U21" s="22"/>
      <c r="V21" s="22"/>
      <c r="W21" s="22"/>
    </row>
    <row r="22" ht="31.4" customHeight="1" spans="1:23">
      <c r="A22" s="122" t="s">
        <v>45</v>
      </c>
      <c r="B22" s="118" t="s">
        <v>180</v>
      </c>
      <c r="C22" s="23" t="s">
        <v>181</v>
      </c>
      <c r="D22" s="23" t="s">
        <v>69</v>
      </c>
      <c r="E22" s="23" t="s">
        <v>70</v>
      </c>
      <c r="F22" s="23" t="s">
        <v>184</v>
      </c>
      <c r="G22" s="23" t="s">
        <v>185</v>
      </c>
      <c r="H22" s="22">
        <v>5507.46</v>
      </c>
      <c r="I22" s="22">
        <v>5507.46</v>
      </c>
      <c r="J22" s="22">
        <v>1376.87</v>
      </c>
      <c r="K22" s="22"/>
      <c r="L22" s="22">
        <v>4130.59</v>
      </c>
      <c r="M22" s="22"/>
      <c r="N22" s="22"/>
      <c r="O22" s="22"/>
      <c r="P22" s="22"/>
      <c r="Q22" s="22"/>
      <c r="R22" s="22"/>
      <c r="S22" s="22"/>
      <c r="T22" s="22"/>
      <c r="U22" s="22"/>
      <c r="V22" s="22"/>
      <c r="W22" s="22"/>
    </row>
    <row r="23" ht="31.4" customHeight="1" spans="1:23">
      <c r="A23" s="122" t="s">
        <v>45</v>
      </c>
      <c r="B23" s="118" t="s">
        <v>180</v>
      </c>
      <c r="C23" s="23" t="s">
        <v>181</v>
      </c>
      <c r="D23" s="23" t="s">
        <v>69</v>
      </c>
      <c r="E23" s="23" t="s">
        <v>70</v>
      </c>
      <c r="F23" s="23" t="s">
        <v>186</v>
      </c>
      <c r="G23" s="23" t="s">
        <v>187</v>
      </c>
      <c r="H23" s="22">
        <v>7786.17</v>
      </c>
      <c r="I23" s="22">
        <v>7786.17</v>
      </c>
      <c r="J23" s="22">
        <v>1946.54</v>
      </c>
      <c r="K23" s="22"/>
      <c r="L23" s="22">
        <v>5839.63</v>
      </c>
      <c r="M23" s="22"/>
      <c r="N23" s="22"/>
      <c r="O23" s="22"/>
      <c r="P23" s="22"/>
      <c r="Q23" s="22"/>
      <c r="R23" s="22"/>
      <c r="S23" s="22"/>
      <c r="T23" s="22"/>
      <c r="U23" s="22"/>
      <c r="V23" s="22"/>
      <c r="W23" s="22"/>
    </row>
    <row r="24" ht="31.4" customHeight="1" spans="1:23">
      <c r="A24" s="122" t="s">
        <v>45</v>
      </c>
      <c r="B24" s="118" t="s">
        <v>180</v>
      </c>
      <c r="C24" s="23" t="s">
        <v>181</v>
      </c>
      <c r="D24" s="23" t="s">
        <v>69</v>
      </c>
      <c r="E24" s="23" t="s">
        <v>70</v>
      </c>
      <c r="F24" s="23" t="s">
        <v>188</v>
      </c>
      <c r="G24" s="23" t="s">
        <v>189</v>
      </c>
      <c r="H24" s="22">
        <v>7580.48</v>
      </c>
      <c r="I24" s="22">
        <v>7580.48</v>
      </c>
      <c r="J24" s="22">
        <v>1895.12</v>
      </c>
      <c r="K24" s="22"/>
      <c r="L24" s="22">
        <v>5685.36</v>
      </c>
      <c r="M24" s="22"/>
      <c r="N24" s="22"/>
      <c r="O24" s="22"/>
      <c r="P24" s="22"/>
      <c r="Q24" s="22"/>
      <c r="R24" s="22"/>
      <c r="S24" s="22"/>
      <c r="T24" s="22"/>
      <c r="U24" s="22"/>
      <c r="V24" s="22"/>
      <c r="W24" s="22"/>
    </row>
    <row r="25" ht="31.4" customHeight="1" spans="1:23">
      <c r="A25" s="122" t="s">
        <v>45</v>
      </c>
      <c r="B25" s="118" t="s">
        <v>180</v>
      </c>
      <c r="C25" s="23" t="s">
        <v>181</v>
      </c>
      <c r="D25" s="23" t="s">
        <v>69</v>
      </c>
      <c r="E25" s="23" t="s">
        <v>70</v>
      </c>
      <c r="F25" s="23" t="s">
        <v>190</v>
      </c>
      <c r="G25" s="23" t="s">
        <v>191</v>
      </c>
      <c r="H25" s="22">
        <v>6000</v>
      </c>
      <c r="I25" s="22">
        <v>6000</v>
      </c>
      <c r="J25" s="22">
        <v>1500</v>
      </c>
      <c r="K25" s="22"/>
      <c r="L25" s="22">
        <v>4500</v>
      </c>
      <c r="M25" s="22"/>
      <c r="N25" s="22"/>
      <c r="O25" s="22"/>
      <c r="P25" s="22"/>
      <c r="Q25" s="22"/>
      <c r="R25" s="22"/>
      <c r="S25" s="22"/>
      <c r="T25" s="22"/>
      <c r="U25" s="22"/>
      <c r="V25" s="22"/>
      <c r="W25" s="22"/>
    </row>
    <row r="26" ht="31.4" customHeight="1" spans="1:23">
      <c r="A26" s="122" t="s">
        <v>45</v>
      </c>
      <c r="B26" s="118" t="s">
        <v>180</v>
      </c>
      <c r="C26" s="23" t="s">
        <v>181</v>
      </c>
      <c r="D26" s="23" t="s">
        <v>69</v>
      </c>
      <c r="E26" s="23" t="s">
        <v>70</v>
      </c>
      <c r="F26" s="23" t="s">
        <v>192</v>
      </c>
      <c r="G26" s="23" t="s">
        <v>193</v>
      </c>
      <c r="H26" s="22">
        <v>18692</v>
      </c>
      <c r="I26" s="22">
        <v>18692</v>
      </c>
      <c r="J26" s="22">
        <v>4673</v>
      </c>
      <c r="K26" s="22"/>
      <c r="L26" s="22">
        <v>14019</v>
      </c>
      <c r="M26" s="22"/>
      <c r="N26" s="22"/>
      <c r="O26" s="22"/>
      <c r="P26" s="22"/>
      <c r="Q26" s="22"/>
      <c r="R26" s="22"/>
      <c r="S26" s="22"/>
      <c r="T26" s="22"/>
      <c r="U26" s="22"/>
      <c r="V26" s="22"/>
      <c r="W26" s="22"/>
    </row>
    <row r="27" ht="31.4" customHeight="1" spans="1:23">
      <c r="A27" s="122" t="s">
        <v>45</v>
      </c>
      <c r="B27" s="118" t="s">
        <v>180</v>
      </c>
      <c r="C27" s="23" t="s">
        <v>181</v>
      </c>
      <c r="D27" s="23" t="s">
        <v>69</v>
      </c>
      <c r="E27" s="23" t="s">
        <v>70</v>
      </c>
      <c r="F27" s="23" t="s">
        <v>194</v>
      </c>
      <c r="G27" s="23" t="s">
        <v>195</v>
      </c>
      <c r="H27" s="22">
        <v>3639.83</v>
      </c>
      <c r="I27" s="22">
        <v>3639.83</v>
      </c>
      <c r="J27" s="22">
        <v>909.96</v>
      </c>
      <c r="K27" s="22"/>
      <c r="L27" s="22">
        <v>2729.87</v>
      </c>
      <c r="M27" s="22"/>
      <c r="N27" s="22"/>
      <c r="O27" s="22"/>
      <c r="P27" s="22"/>
      <c r="Q27" s="22"/>
      <c r="R27" s="22"/>
      <c r="S27" s="22"/>
      <c r="T27" s="22"/>
      <c r="U27" s="22"/>
      <c r="V27" s="22"/>
      <c r="W27" s="22"/>
    </row>
    <row r="28" ht="31.4" customHeight="1" spans="1:23">
      <c r="A28" s="122" t="s">
        <v>45</v>
      </c>
      <c r="B28" s="118" t="s">
        <v>180</v>
      </c>
      <c r="C28" s="23" t="s">
        <v>181</v>
      </c>
      <c r="D28" s="23" t="s">
        <v>69</v>
      </c>
      <c r="E28" s="23" t="s">
        <v>70</v>
      </c>
      <c r="F28" s="23" t="s">
        <v>196</v>
      </c>
      <c r="G28" s="23" t="s">
        <v>197</v>
      </c>
      <c r="H28" s="22">
        <v>11.07</v>
      </c>
      <c r="I28" s="22">
        <v>11.07</v>
      </c>
      <c r="J28" s="22">
        <v>2.77</v>
      </c>
      <c r="K28" s="22"/>
      <c r="L28" s="22">
        <v>8.3</v>
      </c>
      <c r="M28" s="22"/>
      <c r="N28" s="22"/>
      <c r="O28" s="22"/>
      <c r="P28" s="22"/>
      <c r="Q28" s="22"/>
      <c r="R28" s="22"/>
      <c r="S28" s="22"/>
      <c r="T28" s="22"/>
      <c r="U28" s="22"/>
      <c r="V28" s="22"/>
      <c r="W28" s="22"/>
    </row>
    <row r="29" ht="31.4" customHeight="1" spans="1:23">
      <c r="A29" s="122" t="s">
        <v>45</v>
      </c>
      <c r="B29" s="118" t="s">
        <v>180</v>
      </c>
      <c r="C29" s="23" t="s">
        <v>181</v>
      </c>
      <c r="D29" s="23" t="s">
        <v>69</v>
      </c>
      <c r="E29" s="23" t="s">
        <v>70</v>
      </c>
      <c r="F29" s="23" t="s">
        <v>198</v>
      </c>
      <c r="G29" s="23" t="s">
        <v>199</v>
      </c>
      <c r="H29" s="22">
        <v>256258.49</v>
      </c>
      <c r="I29" s="22">
        <v>256258.49</v>
      </c>
      <c r="J29" s="22"/>
      <c r="K29" s="22"/>
      <c r="L29" s="22">
        <v>256258.49</v>
      </c>
      <c r="M29" s="22"/>
      <c r="N29" s="22"/>
      <c r="O29" s="22"/>
      <c r="P29" s="22"/>
      <c r="Q29" s="22"/>
      <c r="R29" s="22"/>
      <c r="S29" s="22"/>
      <c r="T29" s="22"/>
      <c r="U29" s="22"/>
      <c r="V29" s="22"/>
      <c r="W29" s="22"/>
    </row>
    <row r="30" ht="31.4" customHeight="1" spans="1:23">
      <c r="A30" s="122" t="s">
        <v>45</v>
      </c>
      <c r="B30" s="118" t="s">
        <v>180</v>
      </c>
      <c r="C30" s="23" t="s">
        <v>181</v>
      </c>
      <c r="D30" s="23" t="s">
        <v>79</v>
      </c>
      <c r="E30" s="23" t="s">
        <v>80</v>
      </c>
      <c r="F30" s="23" t="s">
        <v>198</v>
      </c>
      <c r="G30" s="23" t="s">
        <v>199</v>
      </c>
      <c r="H30" s="22">
        <v>3780</v>
      </c>
      <c r="I30" s="22">
        <v>3780</v>
      </c>
      <c r="J30" s="22">
        <v>945</v>
      </c>
      <c r="K30" s="22"/>
      <c r="L30" s="22">
        <v>2835</v>
      </c>
      <c r="M30" s="22"/>
      <c r="N30" s="22"/>
      <c r="O30" s="22"/>
      <c r="P30" s="22"/>
      <c r="Q30" s="22"/>
      <c r="R30" s="22"/>
      <c r="S30" s="22"/>
      <c r="T30" s="22"/>
      <c r="U30" s="22"/>
      <c r="V30" s="22"/>
      <c r="W30" s="22"/>
    </row>
    <row r="31" ht="18.75" customHeight="1" spans="1:23">
      <c r="A31" s="31" t="s">
        <v>102</v>
      </c>
      <c r="B31" s="32"/>
      <c r="C31" s="32"/>
      <c r="D31" s="32"/>
      <c r="E31" s="32"/>
      <c r="F31" s="32"/>
      <c r="G31" s="33"/>
      <c r="H31" s="22">
        <v>6154606.46</v>
      </c>
      <c r="I31" s="22">
        <v>6154606.46</v>
      </c>
      <c r="J31" s="22">
        <v>1487486.27</v>
      </c>
      <c r="K31" s="22"/>
      <c r="L31" s="22">
        <v>4667120.19</v>
      </c>
      <c r="M31" s="22"/>
      <c r="N31" s="22"/>
      <c r="O31" s="22"/>
      <c r="P31" s="22"/>
      <c r="Q31" s="22"/>
      <c r="R31" s="22"/>
      <c r="S31" s="22"/>
      <c r="T31" s="22"/>
      <c r="U31" s="22"/>
      <c r="V31" s="22"/>
      <c r="W31" s="22"/>
    </row>
  </sheetData>
  <mergeCells count="30">
    <mergeCell ref="A2:W2"/>
    <mergeCell ref="A3:G3"/>
    <mergeCell ref="H4:W4"/>
    <mergeCell ref="I5:M5"/>
    <mergeCell ref="N5:P5"/>
    <mergeCell ref="R5:W5"/>
    <mergeCell ref="A31:G31"/>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6"/>
  <sheetViews>
    <sheetView showZeros="0" workbookViewId="0">
      <selection activeCell="D39" sqref="D39"/>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4"/>
      <c r="W1" s="57" t="s">
        <v>200</v>
      </c>
    </row>
    <row r="2" ht="27.75" customHeight="1" spans="1:23">
      <c r="A2" s="27" t="s">
        <v>201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"单位名称："&amp;"云南省少数民族语影视译制中心"</f>
        <v>单位名称：云南省少数民族语影视译制中心</v>
      </c>
      <c r="B3" s="115" t="str">
        <f t="shared" si="0"/>
        <v>单位名称：云南省少数民族语影视译制中心</v>
      </c>
      <c r="C3" s="115"/>
      <c r="D3" s="115"/>
      <c r="E3" s="115"/>
      <c r="F3" s="115"/>
      <c r="G3" s="115"/>
      <c r="H3" s="115"/>
      <c r="I3" s="115"/>
      <c r="J3" s="6"/>
      <c r="K3" s="6"/>
      <c r="L3" s="6"/>
      <c r="M3" s="6"/>
      <c r="N3" s="6"/>
      <c r="O3" s="6"/>
      <c r="P3" s="6"/>
      <c r="Q3" s="6"/>
      <c r="U3" s="114"/>
      <c r="W3" s="108" t="s">
        <v>127</v>
      </c>
    </row>
    <row r="4" ht="21.75" customHeight="1" spans="1:23">
      <c r="A4" s="8" t="s">
        <v>202</v>
      </c>
      <c r="B4" s="8" t="s">
        <v>141</v>
      </c>
      <c r="C4" s="8" t="s">
        <v>142</v>
      </c>
      <c r="D4" s="8" t="s">
        <v>203</v>
      </c>
      <c r="E4" s="9" t="s">
        <v>143</v>
      </c>
      <c r="F4" s="9" t="s">
        <v>144</v>
      </c>
      <c r="G4" s="9" t="s">
        <v>145</v>
      </c>
      <c r="H4" s="9" t="s">
        <v>146</v>
      </c>
      <c r="I4" s="64" t="s">
        <v>30</v>
      </c>
      <c r="J4" s="64" t="s">
        <v>204</v>
      </c>
      <c r="K4" s="64"/>
      <c r="L4" s="64"/>
      <c r="M4" s="64"/>
      <c r="N4" s="116" t="s">
        <v>148</v>
      </c>
      <c r="O4" s="116"/>
      <c r="P4" s="116"/>
      <c r="Q4" s="9" t="s">
        <v>36</v>
      </c>
      <c r="R4" s="10" t="s">
        <v>51</v>
      </c>
      <c r="S4" s="11"/>
      <c r="T4" s="11"/>
      <c r="U4" s="11"/>
      <c r="V4" s="11"/>
      <c r="W4" s="12"/>
    </row>
    <row r="5" ht="21.75" customHeight="1" spans="1:23">
      <c r="A5" s="13"/>
      <c r="B5" s="13"/>
      <c r="C5" s="13"/>
      <c r="D5" s="13"/>
      <c r="E5" s="14"/>
      <c r="F5" s="14"/>
      <c r="G5" s="14"/>
      <c r="H5" s="14"/>
      <c r="I5" s="64"/>
      <c r="J5" s="47" t="s">
        <v>33</v>
      </c>
      <c r="K5" s="47"/>
      <c r="L5" s="47" t="s">
        <v>34</v>
      </c>
      <c r="M5" s="47" t="s">
        <v>35</v>
      </c>
      <c r="N5" s="117" t="s">
        <v>33</v>
      </c>
      <c r="O5" s="117" t="s">
        <v>34</v>
      </c>
      <c r="P5" s="117" t="s">
        <v>35</v>
      </c>
      <c r="Q5" s="14"/>
      <c r="R5" s="9" t="s">
        <v>32</v>
      </c>
      <c r="S5" s="9" t="s">
        <v>43</v>
      </c>
      <c r="T5" s="9" t="s">
        <v>154</v>
      </c>
      <c r="U5" s="9" t="s">
        <v>39</v>
      </c>
      <c r="V5" s="9" t="s">
        <v>40</v>
      </c>
      <c r="W5" s="9" t="s">
        <v>41</v>
      </c>
    </row>
    <row r="6" ht="40.5" customHeight="1" spans="1:23">
      <c r="A6" s="16"/>
      <c r="B6" s="16"/>
      <c r="C6" s="16"/>
      <c r="D6" s="16"/>
      <c r="E6" s="17"/>
      <c r="F6" s="17"/>
      <c r="G6" s="17"/>
      <c r="H6" s="17"/>
      <c r="I6" s="64"/>
      <c r="J6" s="47" t="s">
        <v>32</v>
      </c>
      <c r="K6" s="47" t="s">
        <v>205</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8"/>
      <c r="C8" s="23" t="s">
        <v>206</v>
      </c>
      <c r="D8" s="23"/>
      <c r="E8" s="23"/>
      <c r="F8" s="23"/>
      <c r="G8" s="23"/>
      <c r="H8" s="23"/>
      <c r="I8" s="119">
        <v>6000000</v>
      </c>
      <c r="J8" s="119">
        <v>6000000</v>
      </c>
      <c r="K8" s="119">
        <v>6000000</v>
      </c>
      <c r="L8" s="119"/>
      <c r="M8" s="119"/>
      <c r="N8" s="119"/>
      <c r="O8" s="119"/>
      <c r="P8" s="119"/>
      <c r="Q8" s="119"/>
      <c r="R8" s="119"/>
      <c r="S8" s="119"/>
      <c r="T8" s="119"/>
      <c r="U8" s="91"/>
      <c r="V8" s="119"/>
      <c r="W8" s="119"/>
    </row>
    <row r="9" ht="32.9" customHeight="1" spans="1:23">
      <c r="A9" s="23" t="s">
        <v>207</v>
      </c>
      <c r="B9" s="118" t="s">
        <v>208</v>
      </c>
      <c r="C9" s="23" t="s">
        <v>206</v>
      </c>
      <c r="D9" s="23" t="s">
        <v>45</v>
      </c>
      <c r="E9" s="23" t="s">
        <v>63</v>
      </c>
      <c r="F9" s="23" t="s">
        <v>64</v>
      </c>
      <c r="G9" s="23" t="s">
        <v>198</v>
      </c>
      <c r="H9" s="23" t="s">
        <v>199</v>
      </c>
      <c r="I9" s="119">
        <v>108600</v>
      </c>
      <c r="J9" s="119">
        <v>108600</v>
      </c>
      <c r="K9" s="119">
        <v>108600</v>
      </c>
      <c r="L9" s="119"/>
      <c r="M9" s="119"/>
      <c r="N9" s="119"/>
      <c r="O9" s="119"/>
      <c r="P9" s="119"/>
      <c r="Q9" s="119"/>
      <c r="R9" s="119"/>
      <c r="S9" s="119"/>
      <c r="T9" s="119"/>
      <c r="U9" s="91"/>
      <c r="V9" s="119"/>
      <c r="W9" s="119"/>
    </row>
    <row r="10" ht="32.9" customHeight="1" spans="1:23">
      <c r="A10" s="23" t="s">
        <v>207</v>
      </c>
      <c r="B10" s="118" t="s">
        <v>208</v>
      </c>
      <c r="C10" s="23" t="s">
        <v>206</v>
      </c>
      <c r="D10" s="23" t="s">
        <v>45</v>
      </c>
      <c r="E10" s="23" t="s">
        <v>63</v>
      </c>
      <c r="F10" s="23" t="s">
        <v>64</v>
      </c>
      <c r="G10" s="23" t="s">
        <v>209</v>
      </c>
      <c r="H10" s="23" t="s">
        <v>210</v>
      </c>
      <c r="I10" s="119">
        <v>5891400</v>
      </c>
      <c r="J10" s="119">
        <v>5891400</v>
      </c>
      <c r="K10" s="119">
        <v>5891400</v>
      </c>
      <c r="L10" s="119"/>
      <c r="M10" s="119"/>
      <c r="N10" s="119"/>
      <c r="O10" s="119"/>
      <c r="P10" s="119"/>
      <c r="Q10" s="119"/>
      <c r="R10" s="119"/>
      <c r="S10" s="119"/>
      <c r="T10" s="119"/>
      <c r="U10" s="91"/>
      <c r="V10" s="119"/>
      <c r="W10" s="119"/>
    </row>
    <row r="11" ht="32.9" customHeight="1" spans="1:23">
      <c r="A11" s="23"/>
      <c r="B11" s="23"/>
      <c r="C11" s="23" t="s">
        <v>211</v>
      </c>
      <c r="D11" s="23"/>
      <c r="E11" s="23"/>
      <c r="F11" s="23"/>
      <c r="G11" s="23"/>
      <c r="H11" s="23"/>
      <c r="I11" s="119">
        <v>2000000</v>
      </c>
      <c r="J11" s="119">
        <v>2000000</v>
      </c>
      <c r="K11" s="119">
        <v>2000000</v>
      </c>
      <c r="L11" s="119"/>
      <c r="M11" s="119"/>
      <c r="N11" s="119"/>
      <c r="O11" s="119"/>
      <c r="P11" s="119"/>
      <c r="Q11" s="119"/>
      <c r="R11" s="119"/>
      <c r="S11" s="119"/>
      <c r="T11" s="119"/>
      <c r="U11" s="91"/>
      <c r="V11" s="119"/>
      <c r="W11" s="119"/>
    </row>
    <row r="12" ht="32.9" customHeight="1" spans="1:23">
      <c r="A12" s="23" t="s">
        <v>207</v>
      </c>
      <c r="B12" s="118" t="s">
        <v>212</v>
      </c>
      <c r="C12" s="23" t="s">
        <v>211</v>
      </c>
      <c r="D12" s="23" t="s">
        <v>45</v>
      </c>
      <c r="E12" s="23" t="s">
        <v>73</v>
      </c>
      <c r="F12" s="23" t="s">
        <v>74</v>
      </c>
      <c r="G12" s="23" t="s">
        <v>213</v>
      </c>
      <c r="H12" s="23" t="s">
        <v>214</v>
      </c>
      <c r="I12" s="119">
        <v>2000000</v>
      </c>
      <c r="J12" s="119">
        <v>2000000</v>
      </c>
      <c r="K12" s="119">
        <v>2000000</v>
      </c>
      <c r="L12" s="119"/>
      <c r="M12" s="119"/>
      <c r="N12" s="119"/>
      <c r="O12" s="119"/>
      <c r="P12" s="119"/>
      <c r="Q12" s="119"/>
      <c r="R12" s="119"/>
      <c r="S12" s="119"/>
      <c r="T12" s="119"/>
      <c r="U12" s="91"/>
      <c r="V12" s="119"/>
      <c r="W12" s="119"/>
    </row>
    <row r="13" ht="32.9" customHeight="1" spans="1:23">
      <c r="A13" s="23"/>
      <c r="B13" s="23"/>
      <c r="C13" s="23" t="s">
        <v>215</v>
      </c>
      <c r="D13" s="23"/>
      <c r="E13" s="23"/>
      <c r="F13" s="23"/>
      <c r="G13" s="23"/>
      <c r="H13" s="23"/>
      <c r="I13" s="119">
        <v>1450000</v>
      </c>
      <c r="J13" s="119">
        <v>1450000</v>
      </c>
      <c r="K13" s="119">
        <v>1450000</v>
      </c>
      <c r="L13" s="119"/>
      <c r="M13" s="119"/>
      <c r="N13" s="119"/>
      <c r="O13" s="119"/>
      <c r="P13" s="119"/>
      <c r="Q13" s="119"/>
      <c r="R13" s="119"/>
      <c r="S13" s="119"/>
      <c r="T13" s="119"/>
      <c r="U13" s="91"/>
      <c r="V13" s="119"/>
      <c r="W13" s="119"/>
    </row>
    <row r="14" ht="32.9" customHeight="1" spans="1:23">
      <c r="A14" s="23" t="s">
        <v>207</v>
      </c>
      <c r="B14" s="118" t="s">
        <v>216</v>
      </c>
      <c r="C14" s="23" t="s">
        <v>215</v>
      </c>
      <c r="D14" s="23" t="s">
        <v>45</v>
      </c>
      <c r="E14" s="23" t="s">
        <v>73</v>
      </c>
      <c r="F14" s="23" t="s">
        <v>74</v>
      </c>
      <c r="G14" s="23" t="s">
        <v>194</v>
      </c>
      <c r="H14" s="23" t="s">
        <v>195</v>
      </c>
      <c r="I14" s="119">
        <v>90000</v>
      </c>
      <c r="J14" s="119">
        <v>90000</v>
      </c>
      <c r="K14" s="119">
        <v>90000</v>
      </c>
      <c r="L14" s="119"/>
      <c r="M14" s="119"/>
      <c r="N14" s="119"/>
      <c r="O14" s="119"/>
      <c r="P14" s="119"/>
      <c r="Q14" s="119"/>
      <c r="R14" s="119"/>
      <c r="S14" s="119"/>
      <c r="T14" s="119"/>
      <c r="U14" s="91"/>
      <c r="V14" s="119"/>
      <c r="W14" s="119"/>
    </row>
    <row r="15" ht="32.9" customHeight="1" spans="1:23">
      <c r="A15" s="23" t="s">
        <v>207</v>
      </c>
      <c r="B15" s="118" t="s">
        <v>216</v>
      </c>
      <c r="C15" s="23" t="s">
        <v>215</v>
      </c>
      <c r="D15" s="23" t="s">
        <v>45</v>
      </c>
      <c r="E15" s="23" t="s">
        <v>73</v>
      </c>
      <c r="F15" s="23" t="s">
        <v>74</v>
      </c>
      <c r="G15" s="23" t="s">
        <v>217</v>
      </c>
      <c r="H15" s="23" t="s">
        <v>218</v>
      </c>
      <c r="I15" s="119">
        <v>1285070</v>
      </c>
      <c r="J15" s="119">
        <v>1285070</v>
      </c>
      <c r="K15" s="119">
        <v>1285070</v>
      </c>
      <c r="L15" s="119"/>
      <c r="M15" s="119"/>
      <c r="N15" s="119"/>
      <c r="O15" s="119"/>
      <c r="P15" s="119"/>
      <c r="Q15" s="119"/>
      <c r="R15" s="119"/>
      <c r="S15" s="119"/>
      <c r="T15" s="119"/>
      <c r="U15" s="91"/>
      <c r="V15" s="119"/>
      <c r="W15" s="119"/>
    </row>
    <row r="16" ht="32.9" customHeight="1" spans="1:23">
      <c r="A16" s="23" t="s">
        <v>207</v>
      </c>
      <c r="B16" s="118" t="s">
        <v>216</v>
      </c>
      <c r="C16" s="23" t="s">
        <v>215</v>
      </c>
      <c r="D16" s="23" t="s">
        <v>45</v>
      </c>
      <c r="E16" s="23" t="s">
        <v>73</v>
      </c>
      <c r="F16" s="23" t="s">
        <v>74</v>
      </c>
      <c r="G16" s="23" t="s">
        <v>198</v>
      </c>
      <c r="H16" s="23" t="s">
        <v>199</v>
      </c>
      <c r="I16" s="119">
        <v>62130</v>
      </c>
      <c r="J16" s="119">
        <v>62130</v>
      </c>
      <c r="K16" s="119">
        <v>62130</v>
      </c>
      <c r="L16" s="119"/>
      <c r="M16" s="119"/>
      <c r="N16" s="119"/>
      <c r="O16" s="119"/>
      <c r="P16" s="119"/>
      <c r="Q16" s="119"/>
      <c r="R16" s="119"/>
      <c r="S16" s="119"/>
      <c r="T16" s="119"/>
      <c r="U16" s="91"/>
      <c r="V16" s="119"/>
      <c r="W16" s="119"/>
    </row>
    <row r="17" ht="32.9" customHeight="1" spans="1:23">
      <c r="A17" s="23" t="s">
        <v>207</v>
      </c>
      <c r="B17" s="118" t="s">
        <v>216</v>
      </c>
      <c r="C17" s="23" t="s">
        <v>215</v>
      </c>
      <c r="D17" s="23" t="s">
        <v>45</v>
      </c>
      <c r="E17" s="23" t="s">
        <v>73</v>
      </c>
      <c r="F17" s="23" t="s">
        <v>74</v>
      </c>
      <c r="G17" s="23" t="s">
        <v>219</v>
      </c>
      <c r="H17" s="23" t="s">
        <v>220</v>
      </c>
      <c r="I17" s="119">
        <v>2800</v>
      </c>
      <c r="J17" s="119">
        <v>2800</v>
      </c>
      <c r="K17" s="119">
        <v>2800</v>
      </c>
      <c r="L17" s="119"/>
      <c r="M17" s="119"/>
      <c r="N17" s="119"/>
      <c r="O17" s="119"/>
      <c r="P17" s="119"/>
      <c r="Q17" s="119"/>
      <c r="R17" s="119"/>
      <c r="S17" s="119"/>
      <c r="T17" s="119"/>
      <c r="U17" s="91"/>
      <c r="V17" s="119"/>
      <c r="W17" s="119"/>
    </row>
    <row r="18" ht="32.9" customHeight="1" spans="1:23">
      <c r="A18" s="23" t="s">
        <v>207</v>
      </c>
      <c r="B18" s="118" t="s">
        <v>216</v>
      </c>
      <c r="C18" s="23" t="s">
        <v>215</v>
      </c>
      <c r="D18" s="23" t="s">
        <v>45</v>
      </c>
      <c r="E18" s="23" t="s">
        <v>73</v>
      </c>
      <c r="F18" s="23" t="s">
        <v>74</v>
      </c>
      <c r="G18" s="23" t="s">
        <v>213</v>
      </c>
      <c r="H18" s="23" t="s">
        <v>214</v>
      </c>
      <c r="I18" s="119">
        <v>10000</v>
      </c>
      <c r="J18" s="119">
        <v>10000</v>
      </c>
      <c r="K18" s="119">
        <v>10000</v>
      </c>
      <c r="L18" s="119"/>
      <c r="M18" s="119"/>
      <c r="N18" s="119"/>
      <c r="O18" s="119"/>
      <c r="P18" s="119"/>
      <c r="Q18" s="119"/>
      <c r="R18" s="119"/>
      <c r="S18" s="119"/>
      <c r="T18" s="119"/>
      <c r="U18" s="91"/>
      <c r="V18" s="119"/>
      <c r="W18" s="119"/>
    </row>
    <row r="19" ht="32.9" customHeight="1" spans="1:23">
      <c r="A19" s="23"/>
      <c r="B19" s="23"/>
      <c r="C19" s="23" t="s">
        <v>221</v>
      </c>
      <c r="D19" s="23"/>
      <c r="E19" s="23"/>
      <c r="F19" s="23"/>
      <c r="G19" s="23"/>
      <c r="H19" s="23"/>
      <c r="I19" s="119">
        <v>4248936</v>
      </c>
      <c r="J19" s="119"/>
      <c r="K19" s="119"/>
      <c r="L19" s="119"/>
      <c r="M19" s="119"/>
      <c r="N19" s="119">
        <v>4248936</v>
      </c>
      <c r="O19" s="119"/>
      <c r="P19" s="119"/>
      <c r="Q19" s="119"/>
      <c r="R19" s="119"/>
      <c r="S19" s="119"/>
      <c r="T19" s="119"/>
      <c r="U19" s="91"/>
      <c r="V19" s="119"/>
      <c r="W19" s="119"/>
    </row>
    <row r="20" ht="32.9" customHeight="1" spans="1:23">
      <c r="A20" s="23" t="s">
        <v>222</v>
      </c>
      <c r="B20" s="118" t="s">
        <v>223</v>
      </c>
      <c r="C20" s="23" t="s">
        <v>221</v>
      </c>
      <c r="D20" s="23" t="s">
        <v>45</v>
      </c>
      <c r="E20" s="23" t="s">
        <v>63</v>
      </c>
      <c r="F20" s="23" t="s">
        <v>64</v>
      </c>
      <c r="G20" s="23" t="s">
        <v>217</v>
      </c>
      <c r="H20" s="23" t="s">
        <v>218</v>
      </c>
      <c r="I20" s="119">
        <v>362700</v>
      </c>
      <c r="J20" s="119"/>
      <c r="K20" s="119"/>
      <c r="L20" s="119"/>
      <c r="M20" s="119"/>
      <c r="N20" s="119">
        <v>362700</v>
      </c>
      <c r="O20" s="119"/>
      <c r="P20" s="119"/>
      <c r="Q20" s="119"/>
      <c r="R20" s="119"/>
      <c r="S20" s="119"/>
      <c r="T20" s="119"/>
      <c r="U20" s="91"/>
      <c r="V20" s="119"/>
      <c r="W20" s="119"/>
    </row>
    <row r="21" ht="32.9" customHeight="1" spans="1:23">
      <c r="A21" s="23" t="s">
        <v>222</v>
      </c>
      <c r="B21" s="118" t="s">
        <v>223</v>
      </c>
      <c r="C21" s="23" t="s">
        <v>221</v>
      </c>
      <c r="D21" s="23" t="s">
        <v>45</v>
      </c>
      <c r="E21" s="23" t="s">
        <v>63</v>
      </c>
      <c r="F21" s="23" t="s">
        <v>64</v>
      </c>
      <c r="G21" s="23" t="s">
        <v>198</v>
      </c>
      <c r="H21" s="23" t="s">
        <v>199</v>
      </c>
      <c r="I21" s="119">
        <v>1594836</v>
      </c>
      <c r="J21" s="119"/>
      <c r="K21" s="119"/>
      <c r="L21" s="119"/>
      <c r="M21" s="119"/>
      <c r="N21" s="119">
        <v>1594836</v>
      </c>
      <c r="O21" s="119"/>
      <c r="P21" s="119"/>
      <c r="Q21" s="119"/>
      <c r="R21" s="119"/>
      <c r="S21" s="119"/>
      <c r="T21" s="119"/>
      <c r="U21" s="91"/>
      <c r="V21" s="119"/>
      <c r="W21" s="119"/>
    </row>
    <row r="22" ht="32.9" customHeight="1" spans="1:23">
      <c r="A22" s="23" t="s">
        <v>222</v>
      </c>
      <c r="B22" s="118" t="s">
        <v>223</v>
      </c>
      <c r="C22" s="23" t="s">
        <v>221</v>
      </c>
      <c r="D22" s="23" t="s">
        <v>45</v>
      </c>
      <c r="E22" s="23" t="s">
        <v>63</v>
      </c>
      <c r="F22" s="23" t="s">
        <v>64</v>
      </c>
      <c r="G22" s="23" t="s">
        <v>213</v>
      </c>
      <c r="H22" s="23" t="s">
        <v>214</v>
      </c>
      <c r="I22" s="119">
        <v>2081400</v>
      </c>
      <c r="J22" s="119"/>
      <c r="K22" s="119"/>
      <c r="L22" s="119"/>
      <c r="M22" s="119"/>
      <c r="N22" s="119">
        <v>2081400</v>
      </c>
      <c r="O22" s="119"/>
      <c r="P22" s="119"/>
      <c r="Q22" s="119"/>
      <c r="R22" s="119"/>
      <c r="S22" s="119"/>
      <c r="T22" s="119"/>
      <c r="U22" s="91"/>
      <c r="V22" s="119"/>
      <c r="W22" s="119"/>
    </row>
    <row r="23" ht="32.9" customHeight="1" spans="1:23">
      <c r="A23" s="23" t="s">
        <v>222</v>
      </c>
      <c r="B23" s="118" t="s">
        <v>223</v>
      </c>
      <c r="C23" s="23" t="s">
        <v>221</v>
      </c>
      <c r="D23" s="23" t="s">
        <v>45</v>
      </c>
      <c r="E23" s="23" t="s">
        <v>63</v>
      </c>
      <c r="F23" s="23" t="s">
        <v>64</v>
      </c>
      <c r="G23" s="23" t="s">
        <v>224</v>
      </c>
      <c r="H23" s="23" t="s">
        <v>225</v>
      </c>
      <c r="I23" s="119">
        <v>210000</v>
      </c>
      <c r="J23" s="119"/>
      <c r="K23" s="119"/>
      <c r="L23" s="119"/>
      <c r="M23" s="119"/>
      <c r="N23" s="119">
        <v>210000</v>
      </c>
      <c r="O23" s="119"/>
      <c r="P23" s="119"/>
      <c r="Q23" s="119"/>
      <c r="R23" s="119"/>
      <c r="S23" s="119"/>
      <c r="T23" s="119"/>
      <c r="U23" s="91"/>
      <c r="V23" s="119"/>
      <c r="W23" s="119"/>
    </row>
    <row r="24" ht="32.9" customHeight="1" spans="1:23">
      <c r="A24" s="23"/>
      <c r="B24" s="23"/>
      <c r="C24" s="23" t="s">
        <v>226</v>
      </c>
      <c r="D24" s="23"/>
      <c r="E24" s="23"/>
      <c r="F24" s="23"/>
      <c r="G24" s="23"/>
      <c r="H24" s="23"/>
      <c r="I24" s="119">
        <v>37400</v>
      </c>
      <c r="J24" s="119">
        <v>37400</v>
      </c>
      <c r="K24" s="119">
        <v>37400</v>
      </c>
      <c r="L24" s="119"/>
      <c r="M24" s="119"/>
      <c r="N24" s="119"/>
      <c r="O24" s="119"/>
      <c r="P24" s="119"/>
      <c r="Q24" s="119"/>
      <c r="R24" s="119"/>
      <c r="S24" s="119"/>
      <c r="T24" s="119"/>
      <c r="U24" s="91"/>
      <c r="V24" s="119"/>
      <c r="W24" s="119"/>
    </row>
    <row r="25" ht="32.9" customHeight="1" spans="1:23">
      <c r="A25" s="23" t="s">
        <v>227</v>
      </c>
      <c r="B25" s="118" t="s">
        <v>228</v>
      </c>
      <c r="C25" s="23" t="s">
        <v>226</v>
      </c>
      <c r="D25" s="23" t="s">
        <v>45</v>
      </c>
      <c r="E25" s="23" t="s">
        <v>73</v>
      </c>
      <c r="F25" s="23" t="s">
        <v>74</v>
      </c>
      <c r="G25" s="23" t="s">
        <v>194</v>
      </c>
      <c r="H25" s="23" t="s">
        <v>195</v>
      </c>
      <c r="I25" s="119">
        <v>37400</v>
      </c>
      <c r="J25" s="119">
        <v>37400</v>
      </c>
      <c r="K25" s="119">
        <v>37400</v>
      </c>
      <c r="L25" s="119"/>
      <c r="M25" s="119"/>
      <c r="N25" s="119"/>
      <c r="O25" s="119"/>
      <c r="P25" s="119"/>
      <c r="Q25" s="119"/>
      <c r="R25" s="119"/>
      <c r="S25" s="119"/>
      <c r="T25" s="119"/>
      <c r="U25" s="91"/>
      <c r="V25" s="119"/>
      <c r="W25" s="119"/>
    </row>
    <row r="26" ht="18.75" customHeight="1" spans="1:23">
      <c r="A26" s="31" t="s">
        <v>102</v>
      </c>
      <c r="B26" s="32"/>
      <c r="C26" s="32"/>
      <c r="D26" s="32"/>
      <c r="E26" s="32"/>
      <c r="F26" s="32"/>
      <c r="G26" s="32"/>
      <c r="H26" s="33"/>
      <c r="I26" s="119">
        <v>13736336</v>
      </c>
      <c r="J26" s="119">
        <v>9487400</v>
      </c>
      <c r="K26" s="119">
        <v>9487400</v>
      </c>
      <c r="L26" s="119"/>
      <c r="M26" s="119"/>
      <c r="N26" s="119">
        <v>4248936</v>
      </c>
      <c r="O26" s="119"/>
      <c r="P26" s="119"/>
      <c r="Q26" s="119"/>
      <c r="R26" s="119"/>
      <c r="S26" s="119"/>
      <c r="T26" s="119"/>
      <c r="U26" s="91"/>
      <c r="V26" s="119"/>
      <c r="W26" s="119"/>
    </row>
  </sheetData>
  <mergeCells count="28">
    <mergeCell ref="A2:W2"/>
    <mergeCell ref="A3:I3"/>
    <mergeCell ref="J4:M4"/>
    <mergeCell ref="N4:P4"/>
    <mergeCell ref="R4:W4"/>
    <mergeCell ref="J5:K5"/>
    <mergeCell ref="A26:H2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7"/>
  <sheetViews>
    <sheetView showZeros="0" workbookViewId="0">
      <selection activeCell="D39" sqref="D39"/>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229</v>
      </c>
    </row>
    <row r="2" ht="28.5" customHeight="1" spans="1:10">
      <c r="A2" s="45" t="s">
        <v>230</v>
      </c>
      <c r="B2" s="27"/>
      <c r="C2" s="27"/>
      <c r="D2" s="27"/>
      <c r="E2" s="27"/>
      <c r="F2" s="46"/>
      <c r="G2" s="27"/>
      <c r="H2" s="46"/>
      <c r="I2" s="46"/>
      <c r="J2" s="27"/>
    </row>
    <row r="3" ht="15" customHeight="1" spans="1:10">
      <c r="A3" s="4" t="str">
        <f>"单位名称："&amp;"云南省少数民族语影视译制中心"</f>
        <v>单位名称：云南省少数民族语影视译制中心</v>
      </c>
    </row>
    <row r="4" ht="14.25" customHeight="1" spans="1:10">
      <c r="A4" s="47" t="s">
        <v>231</v>
      </c>
      <c r="B4" s="47" t="s">
        <v>232</v>
      </c>
      <c r="C4" s="47" t="s">
        <v>233</v>
      </c>
      <c r="D4" s="47" t="s">
        <v>234</v>
      </c>
      <c r="E4" s="47" t="s">
        <v>235</v>
      </c>
      <c r="F4" s="48" t="s">
        <v>236</v>
      </c>
      <c r="G4" s="47" t="s">
        <v>237</v>
      </c>
      <c r="H4" s="48" t="s">
        <v>238</v>
      </c>
      <c r="I4" s="48" t="s">
        <v>239</v>
      </c>
      <c r="J4" s="47" t="s">
        <v>240</v>
      </c>
    </row>
    <row r="5" ht="14.25" customHeight="1" spans="1:10">
      <c r="A5" s="47">
        <v>1</v>
      </c>
      <c r="B5" s="47">
        <v>2</v>
      </c>
      <c r="C5" s="47">
        <v>3</v>
      </c>
      <c r="D5" s="47">
        <v>4</v>
      </c>
      <c r="E5" s="47">
        <v>5</v>
      </c>
      <c r="F5" s="48">
        <v>6</v>
      </c>
      <c r="G5" s="47">
        <v>7</v>
      </c>
      <c r="H5" s="48">
        <v>8</v>
      </c>
      <c r="I5" s="48">
        <v>9</v>
      </c>
      <c r="J5" s="47">
        <v>10</v>
      </c>
    </row>
    <row r="6" ht="17.3" customHeight="1" spans="1:10">
      <c r="A6" s="54" t="s">
        <v>45</v>
      </c>
      <c r="B6" s="51"/>
      <c r="C6" s="51"/>
      <c r="D6" s="51"/>
      <c r="E6" s="52"/>
      <c r="F6" s="53"/>
      <c r="G6" s="52"/>
      <c r="H6" s="53"/>
      <c r="I6" s="53"/>
      <c r="J6" s="52"/>
    </row>
    <row r="7" ht="47.3" customHeight="1" spans="1:10">
      <c r="A7" s="113" t="s">
        <v>215</v>
      </c>
      <c r="B7" s="55" t="s">
        <v>241</v>
      </c>
      <c r="C7" s="55" t="s">
        <v>242</v>
      </c>
      <c r="D7" s="55" t="s">
        <v>243</v>
      </c>
      <c r="E7" s="54" t="s">
        <v>244</v>
      </c>
      <c r="F7" s="55" t="s">
        <v>245</v>
      </c>
      <c r="G7" s="54" t="s">
        <v>246</v>
      </c>
      <c r="H7" s="55" t="s">
        <v>247</v>
      </c>
      <c r="I7" s="55" t="s">
        <v>248</v>
      </c>
      <c r="J7" s="56" t="s">
        <v>249</v>
      </c>
    </row>
    <row r="8" ht="47.3" customHeight="1" spans="1:10">
      <c r="A8" s="113" t="s">
        <v>215</v>
      </c>
      <c r="B8" s="55" t="s">
        <v>241</v>
      </c>
      <c r="C8" s="55" t="s">
        <v>242</v>
      </c>
      <c r="D8" s="55" t="s">
        <v>243</v>
      </c>
      <c r="E8" s="54" t="s">
        <v>250</v>
      </c>
      <c r="F8" s="55" t="s">
        <v>245</v>
      </c>
      <c r="G8" s="54" t="s">
        <v>251</v>
      </c>
      <c r="H8" s="55" t="s">
        <v>247</v>
      </c>
      <c r="I8" s="55" t="s">
        <v>248</v>
      </c>
      <c r="J8" s="56" t="s">
        <v>252</v>
      </c>
    </row>
    <row r="9" ht="47.3" customHeight="1" spans="1:10">
      <c r="A9" s="113" t="s">
        <v>215</v>
      </c>
      <c r="B9" s="55" t="s">
        <v>241</v>
      </c>
      <c r="C9" s="55" t="s">
        <v>242</v>
      </c>
      <c r="D9" s="55" t="s">
        <v>243</v>
      </c>
      <c r="E9" s="54" t="s">
        <v>253</v>
      </c>
      <c r="F9" s="55" t="s">
        <v>245</v>
      </c>
      <c r="G9" s="54" t="s">
        <v>254</v>
      </c>
      <c r="H9" s="55" t="s">
        <v>255</v>
      </c>
      <c r="I9" s="55" t="s">
        <v>248</v>
      </c>
      <c r="J9" s="56" t="s">
        <v>256</v>
      </c>
    </row>
    <row r="10" ht="47.3" customHeight="1" spans="1:10">
      <c r="A10" s="113" t="s">
        <v>215</v>
      </c>
      <c r="B10" s="55" t="s">
        <v>241</v>
      </c>
      <c r="C10" s="55" t="s">
        <v>257</v>
      </c>
      <c r="D10" s="55" t="s">
        <v>258</v>
      </c>
      <c r="E10" s="54" t="s">
        <v>259</v>
      </c>
      <c r="F10" s="55" t="s">
        <v>260</v>
      </c>
      <c r="G10" s="54" t="s">
        <v>261</v>
      </c>
      <c r="H10" s="55" t="s">
        <v>255</v>
      </c>
      <c r="I10" s="55" t="s">
        <v>248</v>
      </c>
      <c r="J10" s="56" t="s">
        <v>262</v>
      </c>
    </row>
    <row r="11" ht="47.3" customHeight="1" spans="1:10">
      <c r="A11" s="113" t="s">
        <v>215</v>
      </c>
      <c r="B11" s="55" t="s">
        <v>241</v>
      </c>
      <c r="C11" s="55" t="s">
        <v>263</v>
      </c>
      <c r="D11" s="55" t="s">
        <v>264</v>
      </c>
      <c r="E11" s="54" t="s">
        <v>265</v>
      </c>
      <c r="F11" s="55" t="s">
        <v>245</v>
      </c>
      <c r="G11" s="54" t="s">
        <v>266</v>
      </c>
      <c r="H11" s="55" t="s">
        <v>267</v>
      </c>
      <c r="I11" s="55" t="s">
        <v>248</v>
      </c>
      <c r="J11" s="56" t="s">
        <v>268</v>
      </c>
    </row>
    <row r="12" ht="47.3" customHeight="1" spans="1:10">
      <c r="A12" s="113" t="s">
        <v>215</v>
      </c>
      <c r="B12" s="55" t="s">
        <v>241</v>
      </c>
      <c r="C12" s="55" t="s">
        <v>269</v>
      </c>
      <c r="D12" s="55" t="s">
        <v>270</v>
      </c>
      <c r="E12" s="54" t="s">
        <v>271</v>
      </c>
      <c r="F12" s="55" t="s">
        <v>272</v>
      </c>
      <c r="G12" s="54" t="s">
        <v>273</v>
      </c>
      <c r="H12" s="55" t="s">
        <v>274</v>
      </c>
      <c r="I12" s="55" t="s">
        <v>248</v>
      </c>
      <c r="J12" s="56" t="s">
        <v>275</v>
      </c>
    </row>
    <row r="13" ht="47.3" customHeight="1" spans="1:10">
      <c r="A13" s="113" t="s">
        <v>211</v>
      </c>
      <c r="B13" s="55" t="s">
        <v>276</v>
      </c>
      <c r="C13" s="55" t="s">
        <v>242</v>
      </c>
      <c r="D13" s="55" t="s">
        <v>243</v>
      </c>
      <c r="E13" s="54" t="s">
        <v>277</v>
      </c>
      <c r="F13" s="55" t="s">
        <v>260</v>
      </c>
      <c r="G13" s="54" t="s">
        <v>278</v>
      </c>
      <c r="H13" s="55" t="s">
        <v>267</v>
      </c>
      <c r="I13" s="55" t="s">
        <v>248</v>
      </c>
      <c r="J13" s="56" t="s">
        <v>279</v>
      </c>
    </row>
    <row r="14" ht="47.3" customHeight="1" spans="1:10">
      <c r="A14" s="113" t="s">
        <v>211</v>
      </c>
      <c r="B14" s="55" t="s">
        <v>276</v>
      </c>
      <c r="C14" s="55" t="s">
        <v>242</v>
      </c>
      <c r="D14" s="55" t="s">
        <v>280</v>
      </c>
      <c r="E14" s="54" t="s">
        <v>281</v>
      </c>
      <c r="F14" s="55" t="s">
        <v>260</v>
      </c>
      <c r="G14" s="54" t="s">
        <v>278</v>
      </c>
      <c r="H14" s="55" t="s">
        <v>267</v>
      </c>
      <c r="I14" s="55" t="s">
        <v>248</v>
      </c>
      <c r="J14" s="56" t="s">
        <v>282</v>
      </c>
    </row>
    <row r="15" ht="47.3" customHeight="1" spans="1:10">
      <c r="A15" s="113" t="s">
        <v>211</v>
      </c>
      <c r="B15" s="55" t="s">
        <v>276</v>
      </c>
      <c r="C15" s="55" t="s">
        <v>257</v>
      </c>
      <c r="D15" s="55" t="s">
        <v>283</v>
      </c>
      <c r="E15" s="54" t="s">
        <v>284</v>
      </c>
      <c r="F15" s="55" t="s">
        <v>245</v>
      </c>
      <c r="G15" s="54" t="s">
        <v>123</v>
      </c>
      <c r="H15" s="55" t="s">
        <v>285</v>
      </c>
      <c r="I15" s="55" t="s">
        <v>248</v>
      </c>
      <c r="J15" s="56" t="s">
        <v>286</v>
      </c>
    </row>
    <row r="16" ht="47.3" customHeight="1" spans="1:10">
      <c r="A16" s="113" t="s">
        <v>211</v>
      </c>
      <c r="B16" s="55" t="s">
        <v>276</v>
      </c>
      <c r="C16" s="55" t="s">
        <v>263</v>
      </c>
      <c r="D16" s="55" t="s">
        <v>264</v>
      </c>
      <c r="E16" s="54" t="s">
        <v>287</v>
      </c>
      <c r="F16" s="55" t="s">
        <v>245</v>
      </c>
      <c r="G16" s="54" t="s">
        <v>288</v>
      </c>
      <c r="H16" s="55" t="s">
        <v>267</v>
      </c>
      <c r="I16" s="55" t="s">
        <v>248</v>
      </c>
      <c r="J16" s="56" t="s">
        <v>289</v>
      </c>
    </row>
    <row r="17" ht="47.3" customHeight="1" spans="1:10">
      <c r="A17" s="113" t="s">
        <v>211</v>
      </c>
      <c r="B17" s="55" t="s">
        <v>276</v>
      </c>
      <c r="C17" s="55" t="s">
        <v>269</v>
      </c>
      <c r="D17" s="55" t="s">
        <v>270</v>
      </c>
      <c r="E17" s="54" t="s">
        <v>290</v>
      </c>
      <c r="F17" s="55" t="s">
        <v>272</v>
      </c>
      <c r="G17" s="54" t="s">
        <v>291</v>
      </c>
      <c r="H17" s="55" t="s">
        <v>274</v>
      </c>
      <c r="I17" s="55" t="s">
        <v>248</v>
      </c>
      <c r="J17" s="56" t="s">
        <v>292</v>
      </c>
    </row>
    <row r="18" ht="47.3" customHeight="1" spans="1:10">
      <c r="A18" s="113" t="s">
        <v>226</v>
      </c>
      <c r="B18" s="55" t="s">
        <v>293</v>
      </c>
      <c r="C18" s="55" t="s">
        <v>242</v>
      </c>
      <c r="D18" s="55" t="s">
        <v>280</v>
      </c>
      <c r="E18" s="54" t="s">
        <v>294</v>
      </c>
      <c r="F18" s="55" t="s">
        <v>245</v>
      </c>
      <c r="G18" s="54" t="s">
        <v>295</v>
      </c>
      <c r="H18" s="55" t="s">
        <v>267</v>
      </c>
      <c r="I18" s="55" t="s">
        <v>248</v>
      </c>
      <c r="J18" s="56" t="s">
        <v>296</v>
      </c>
    </row>
    <row r="19" ht="47.3" customHeight="1" spans="1:10">
      <c r="A19" s="113" t="s">
        <v>226</v>
      </c>
      <c r="B19" s="55" t="s">
        <v>293</v>
      </c>
      <c r="C19" s="55" t="s">
        <v>257</v>
      </c>
      <c r="D19" s="55" t="s">
        <v>283</v>
      </c>
      <c r="E19" s="54" t="s">
        <v>297</v>
      </c>
      <c r="F19" s="55" t="s">
        <v>245</v>
      </c>
      <c r="G19" s="54" t="s">
        <v>298</v>
      </c>
      <c r="H19" s="55" t="s">
        <v>299</v>
      </c>
      <c r="I19" s="55" t="s">
        <v>248</v>
      </c>
      <c r="J19" s="56" t="s">
        <v>300</v>
      </c>
    </row>
    <row r="20" ht="47.3" customHeight="1" spans="1:10">
      <c r="A20" s="113" t="s">
        <v>226</v>
      </c>
      <c r="B20" s="55" t="s">
        <v>293</v>
      </c>
      <c r="C20" s="55" t="s">
        <v>263</v>
      </c>
      <c r="D20" s="55" t="s">
        <v>264</v>
      </c>
      <c r="E20" s="54" t="s">
        <v>301</v>
      </c>
      <c r="F20" s="55" t="s">
        <v>245</v>
      </c>
      <c r="G20" s="54" t="s">
        <v>295</v>
      </c>
      <c r="H20" s="55" t="s">
        <v>267</v>
      </c>
      <c r="I20" s="55" t="s">
        <v>248</v>
      </c>
      <c r="J20" s="56" t="s">
        <v>302</v>
      </c>
    </row>
    <row r="21" ht="47.3" customHeight="1" spans="1:10">
      <c r="A21" s="113" t="s">
        <v>206</v>
      </c>
      <c r="B21" s="55" t="s">
        <v>303</v>
      </c>
      <c r="C21" s="55" t="s">
        <v>242</v>
      </c>
      <c r="D21" s="55" t="s">
        <v>243</v>
      </c>
      <c r="E21" s="54" t="s">
        <v>304</v>
      </c>
      <c r="F21" s="55" t="s">
        <v>245</v>
      </c>
      <c r="G21" s="54" t="s">
        <v>305</v>
      </c>
      <c r="H21" s="55" t="s">
        <v>306</v>
      </c>
      <c r="I21" s="55" t="s">
        <v>248</v>
      </c>
      <c r="J21" s="56" t="s">
        <v>307</v>
      </c>
    </row>
    <row r="22" ht="47.3" customHeight="1" spans="1:10">
      <c r="A22" s="113" t="s">
        <v>206</v>
      </c>
      <c r="B22" s="55" t="s">
        <v>303</v>
      </c>
      <c r="C22" s="55" t="s">
        <v>242</v>
      </c>
      <c r="D22" s="55" t="s">
        <v>280</v>
      </c>
      <c r="E22" s="54" t="s">
        <v>308</v>
      </c>
      <c r="F22" s="55" t="s">
        <v>245</v>
      </c>
      <c r="G22" s="54" t="s">
        <v>288</v>
      </c>
      <c r="H22" s="55" t="s">
        <v>267</v>
      </c>
      <c r="I22" s="55" t="s">
        <v>248</v>
      </c>
      <c r="J22" s="56" t="s">
        <v>309</v>
      </c>
    </row>
    <row r="23" ht="47.3" customHeight="1" spans="1:10">
      <c r="A23" s="113" t="s">
        <v>206</v>
      </c>
      <c r="B23" s="55" t="s">
        <v>303</v>
      </c>
      <c r="C23" s="55" t="s">
        <v>242</v>
      </c>
      <c r="D23" s="55" t="s">
        <v>310</v>
      </c>
      <c r="E23" s="54" t="s">
        <v>311</v>
      </c>
      <c r="F23" s="55" t="s">
        <v>260</v>
      </c>
      <c r="G23" s="54" t="s">
        <v>278</v>
      </c>
      <c r="H23" s="55" t="s">
        <v>267</v>
      </c>
      <c r="I23" s="55" t="s">
        <v>248</v>
      </c>
      <c r="J23" s="56" t="s">
        <v>312</v>
      </c>
    </row>
    <row r="24" ht="47.3" customHeight="1" spans="1:10">
      <c r="A24" s="113" t="s">
        <v>206</v>
      </c>
      <c r="B24" s="55" t="s">
        <v>303</v>
      </c>
      <c r="C24" s="55" t="s">
        <v>257</v>
      </c>
      <c r="D24" s="55" t="s">
        <v>258</v>
      </c>
      <c r="E24" s="54" t="s">
        <v>313</v>
      </c>
      <c r="F24" s="55" t="s">
        <v>245</v>
      </c>
      <c r="G24" s="54" t="s">
        <v>295</v>
      </c>
      <c r="H24" s="55" t="s">
        <v>267</v>
      </c>
      <c r="I24" s="55" t="s">
        <v>248</v>
      </c>
      <c r="J24" s="56" t="s">
        <v>314</v>
      </c>
    </row>
    <row r="25" ht="47.3" customHeight="1" spans="1:10">
      <c r="A25" s="113" t="s">
        <v>206</v>
      </c>
      <c r="B25" s="55" t="s">
        <v>303</v>
      </c>
      <c r="C25" s="55" t="s">
        <v>263</v>
      </c>
      <c r="D25" s="55" t="s">
        <v>264</v>
      </c>
      <c r="E25" s="54" t="s">
        <v>315</v>
      </c>
      <c r="F25" s="55" t="s">
        <v>245</v>
      </c>
      <c r="G25" s="54" t="s">
        <v>288</v>
      </c>
      <c r="H25" s="55" t="s">
        <v>267</v>
      </c>
      <c r="I25" s="55" t="s">
        <v>248</v>
      </c>
      <c r="J25" s="56" t="s">
        <v>316</v>
      </c>
    </row>
    <row r="26" ht="47.3" customHeight="1" spans="1:10">
      <c r="A26" s="113" t="s">
        <v>206</v>
      </c>
      <c r="B26" s="55" t="s">
        <v>303</v>
      </c>
      <c r="C26" s="55" t="s">
        <v>269</v>
      </c>
      <c r="D26" s="55" t="s">
        <v>270</v>
      </c>
      <c r="E26" s="54" t="s">
        <v>317</v>
      </c>
      <c r="F26" s="55" t="s">
        <v>272</v>
      </c>
      <c r="G26" s="54" t="s">
        <v>318</v>
      </c>
      <c r="H26" s="55" t="s">
        <v>319</v>
      </c>
      <c r="I26" s="55" t="s">
        <v>248</v>
      </c>
      <c r="J26" s="56" t="s">
        <v>320</v>
      </c>
    </row>
    <row r="27" ht="47.3" customHeight="1" spans="1:10">
      <c r="A27" s="113" t="s">
        <v>206</v>
      </c>
      <c r="B27" s="55" t="s">
        <v>303</v>
      </c>
      <c r="C27" s="55" t="s">
        <v>269</v>
      </c>
      <c r="D27" s="55" t="s">
        <v>321</v>
      </c>
      <c r="E27" s="54" t="s">
        <v>322</v>
      </c>
      <c r="F27" s="55" t="s">
        <v>272</v>
      </c>
      <c r="G27" s="54" t="s">
        <v>295</v>
      </c>
      <c r="H27" s="55" t="s">
        <v>267</v>
      </c>
      <c r="I27" s="55" t="s">
        <v>248</v>
      </c>
      <c r="J27" s="56" t="s">
        <v>323</v>
      </c>
    </row>
  </sheetData>
  <mergeCells count="10">
    <mergeCell ref="A2:J2"/>
    <mergeCell ref="A3:H3"/>
    <mergeCell ref="A7:A12"/>
    <mergeCell ref="A13:A17"/>
    <mergeCell ref="A18:A20"/>
    <mergeCell ref="A21:A27"/>
    <mergeCell ref="B7:B12"/>
    <mergeCell ref="B13:B17"/>
    <mergeCell ref="B18:B20"/>
    <mergeCell ref="B21:B2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C35" sqref="C35"/>
    </sheetView>
  </sheetViews>
  <sheetFormatPr defaultColWidth="9.14166666666667" defaultRowHeight="14.25" customHeight="1" outlineLevelRow="7" outlineLevelCol="5"/>
  <cols>
    <col min="1" max="1" width="29.0333333333333" customWidth="1"/>
    <col min="2" max="2" width="28.6" customWidth="1"/>
    <col min="3" max="3" width="31.6" customWidth="1"/>
    <col min="4" max="6" width="33.45" customWidth="1"/>
  </cols>
  <sheetData>
    <row r="1" ht="15.75" customHeight="1" spans="1:6">
      <c r="F1" s="57" t="s">
        <v>324</v>
      </c>
    </row>
    <row r="2" ht="28.5" customHeight="1" spans="1:6">
      <c r="A2" s="27" t="s">
        <v>325</v>
      </c>
      <c r="B2" s="27"/>
      <c r="C2" s="27"/>
      <c r="D2" s="27"/>
      <c r="E2" s="27"/>
      <c r="F2" s="27"/>
    </row>
    <row r="3" ht="15" customHeight="1" spans="1:6">
      <c r="A3" s="106" t="str">
        <f>"单位名称："&amp;"云南省少数民族语影视译制中心"</f>
        <v>单位名称：云南省少数民族语影视译制中心</v>
      </c>
      <c r="B3" s="107"/>
      <c r="C3" s="107"/>
      <c r="D3" s="60"/>
      <c r="E3" s="60"/>
      <c r="F3" s="108" t="s">
        <v>2</v>
      </c>
    </row>
    <row r="4" ht="18.75" customHeight="1" spans="1:6">
      <c r="A4" s="9" t="s">
        <v>140</v>
      </c>
      <c r="B4" s="9" t="s">
        <v>48</v>
      </c>
      <c r="C4" s="9" t="s">
        <v>49</v>
      </c>
      <c r="D4" s="15" t="s">
        <v>326</v>
      </c>
      <c r="E4" s="64"/>
      <c r="F4" s="64"/>
    </row>
    <row r="5" ht="30" customHeight="1" spans="1:6">
      <c r="A5" s="18"/>
      <c r="B5" s="18"/>
      <c r="C5" s="18"/>
      <c r="D5" s="15" t="s">
        <v>30</v>
      </c>
      <c r="E5" s="64" t="s">
        <v>57</v>
      </c>
      <c r="F5" s="64" t="s">
        <v>58</v>
      </c>
    </row>
    <row r="6" ht="16.5" customHeight="1" spans="1:6">
      <c r="A6" s="64">
        <v>1</v>
      </c>
      <c r="B6" s="64">
        <v>2</v>
      </c>
      <c r="C6" s="64">
        <v>3</v>
      </c>
      <c r="D6" s="64">
        <v>4</v>
      </c>
      <c r="E6" s="64">
        <v>5</v>
      </c>
      <c r="F6" s="64">
        <v>6</v>
      </c>
    </row>
    <row r="7" ht="20.25" customHeight="1" spans="1:6">
      <c r="A7" s="109" t="s">
        <v>45</v>
      </c>
      <c r="B7" s="109" t="s">
        <v>327</v>
      </c>
      <c r="C7" s="109" t="s">
        <v>327</v>
      </c>
      <c r="D7" s="110" t="s">
        <v>327</v>
      </c>
      <c r="E7" s="110" t="s">
        <v>327</v>
      </c>
      <c r="F7" s="110" t="s">
        <v>327</v>
      </c>
    </row>
    <row r="8" ht="17.25" customHeight="1" spans="1:6">
      <c r="A8" s="111" t="s">
        <v>102</v>
      </c>
      <c r="B8" s="112"/>
      <c r="C8" s="112" t="s">
        <v>102</v>
      </c>
      <c r="D8" s="22"/>
      <c r="E8" s="22"/>
      <c r="F8" s="22"/>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5"/>
  <sheetViews>
    <sheetView showZeros="0" workbookViewId="0">
      <selection activeCell="D39" sqref="D39"/>
    </sheetView>
  </sheetViews>
  <sheetFormatPr defaultColWidth="9.14166666666667" defaultRowHeight="14.25" customHeight="1"/>
  <cols>
    <col min="1" max="1" width="39.1416666666667" customWidth="1"/>
    <col min="2" max="2" width="24"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7" t="s">
        <v>328</v>
      </c>
    </row>
    <row r="2" ht="27.75" customHeight="1" spans="1:17">
      <c r="A2" s="58" t="s">
        <v>329</v>
      </c>
      <c r="B2" s="27"/>
      <c r="C2" s="27"/>
      <c r="D2" s="27"/>
      <c r="E2" s="27"/>
      <c r="F2" s="27"/>
      <c r="G2" s="27"/>
      <c r="H2" s="27"/>
      <c r="I2" s="27"/>
      <c r="J2" s="27"/>
      <c r="K2" s="46"/>
      <c r="L2" s="27"/>
      <c r="M2" s="27"/>
      <c r="N2" s="27"/>
      <c r="O2" s="46"/>
      <c r="P2" s="46"/>
      <c r="Q2" s="27"/>
    </row>
    <row r="3" ht="18.75" customHeight="1" spans="1:17">
      <c r="A3" s="98" t="str">
        <f>"单位名称："&amp;"云南省少数民族语影视译制中心"</f>
        <v>单位名称：云南省少数民族语影视译制中心</v>
      </c>
      <c r="B3" s="6"/>
      <c r="C3" s="6"/>
      <c r="D3" s="6"/>
      <c r="E3" s="6"/>
      <c r="F3" s="6"/>
      <c r="G3" s="6"/>
      <c r="H3" s="6"/>
      <c r="I3" s="6"/>
      <c r="J3" s="6"/>
      <c r="O3" s="63"/>
      <c r="P3" s="63"/>
      <c r="Q3" s="99" t="s">
        <v>127</v>
      </c>
    </row>
    <row r="4" ht="15.75" customHeight="1" spans="1:17">
      <c r="A4" s="9" t="s">
        <v>330</v>
      </c>
      <c r="B4" s="74" t="s">
        <v>331</v>
      </c>
      <c r="C4" s="74" t="s">
        <v>332</v>
      </c>
      <c r="D4" s="74" t="s">
        <v>333</v>
      </c>
      <c r="E4" s="74" t="s">
        <v>334</v>
      </c>
      <c r="F4" s="74" t="s">
        <v>335</v>
      </c>
      <c r="G4" s="75" t="s">
        <v>147</v>
      </c>
      <c r="H4" s="75"/>
      <c r="I4" s="75"/>
      <c r="J4" s="75"/>
      <c r="K4" s="76"/>
      <c r="L4" s="75"/>
      <c r="M4" s="75"/>
      <c r="N4" s="75"/>
      <c r="O4" s="77"/>
      <c r="P4" s="76"/>
      <c r="Q4" s="78"/>
    </row>
    <row r="5" ht="17.25" customHeight="1" spans="1:17">
      <c r="A5" s="14"/>
      <c r="B5" s="79"/>
      <c r="C5" s="79"/>
      <c r="D5" s="79"/>
      <c r="E5" s="79"/>
      <c r="F5" s="79"/>
      <c r="G5" s="79" t="s">
        <v>30</v>
      </c>
      <c r="H5" s="79" t="s">
        <v>33</v>
      </c>
      <c r="I5" s="79" t="s">
        <v>336</v>
      </c>
      <c r="J5" s="79" t="s">
        <v>337</v>
      </c>
      <c r="K5" s="80" t="s">
        <v>338</v>
      </c>
      <c r="L5" s="81" t="s">
        <v>339</v>
      </c>
      <c r="M5" s="81"/>
      <c r="N5" s="81"/>
      <c r="O5" s="82"/>
      <c r="P5" s="83"/>
      <c r="Q5" s="84"/>
    </row>
    <row r="6" ht="54" customHeight="1" spans="1:17">
      <c r="A6" s="17"/>
      <c r="B6" s="84"/>
      <c r="C6" s="84"/>
      <c r="D6" s="84"/>
      <c r="E6" s="84"/>
      <c r="F6" s="84"/>
      <c r="G6" s="84"/>
      <c r="H6" s="84" t="s">
        <v>32</v>
      </c>
      <c r="I6" s="84"/>
      <c r="J6" s="84"/>
      <c r="K6" s="85"/>
      <c r="L6" s="84" t="s">
        <v>32</v>
      </c>
      <c r="M6" s="84" t="s">
        <v>43</v>
      </c>
      <c r="N6" s="84" t="s">
        <v>154</v>
      </c>
      <c r="O6" s="86" t="s">
        <v>39</v>
      </c>
      <c r="P6" s="85" t="s">
        <v>40</v>
      </c>
      <c r="Q6" s="84" t="s">
        <v>41</v>
      </c>
    </row>
    <row r="7" ht="15" customHeight="1" spans="1:17">
      <c r="A7" s="18">
        <v>1</v>
      </c>
      <c r="B7" s="100">
        <v>2</v>
      </c>
      <c r="C7" s="100">
        <v>3</v>
      </c>
      <c r="D7" s="100">
        <v>4</v>
      </c>
      <c r="E7" s="100">
        <v>5</v>
      </c>
      <c r="F7" s="100">
        <v>6</v>
      </c>
      <c r="G7" s="101">
        <v>7</v>
      </c>
      <c r="H7" s="101">
        <v>8</v>
      </c>
      <c r="I7" s="101">
        <v>9</v>
      </c>
      <c r="J7" s="101">
        <v>10</v>
      </c>
      <c r="K7" s="101">
        <v>11</v>
      </c>
      <c r="L7" s="101">
        <v>12</v>
      </c>
      <c r="M7" s="101">
        <v>13</v>
      </c>
      <c r="N7" s="101">
        <v>14</v>
      </c>
      <c r="O7" s="101">
        <v>15</v>
      </c>
      <c r="P7" s="101">
        <v>16</v>
      </c>
      <c r="Q7" s="101">
        <v>17</v>
      </c>
    </row>
    <row r="8" ht="21" customHeight="1" spans="1:17">
      <c r="A8" s="92" t="s">
        <v>45</v>
      </c>
      <c r="B8" s="93"/>
      <c r="C8" s="93"/>
      <c r="D8" s="93"/>
      <c r="E8" s="102"/>
      <c r="F8" s="22">
        <v>2672800</v>
      </c>
      <c r="G8" s="22">
        <v>2710200</v>
      </c>
      <c r="H8" s="22">
        <v>2710200</v>
      </c>
      <c r="I8" s="22"/>
      <c r="J8" s="22"/>
      <c r="K8" s="22"/>
      <c r="L8" s="22"/>
      <c r="M8" s="22"/>
      <c r="N8" s="22"/>
      <c r="O8" s="22"/>
      <c r="P8" s="22"/>
      <c r="Q8" s="22"/>
    </row>
    <row r="9" ht="21" customHeight="1" spans="1:17">
      <c r="A9" s="103" t="s">
        <v>181</v>
      </c>
      <c r="B9" s="93" t="s">
        <v>340</v>
      </c>
      <c r="C9" s="93" t="s">
        <v>341</v>
      </c>
      <c r="D9" s="104" t="s">
        <v>342</v>
      </c>
      <c r="E9" s="105">
        <v>2</v>
      </c>
      <c r="F9" s="22">
        <v>2000</v>
      </c>
      <c r="G9" s="22">
        <v>2000</v>
      </c>
      <c r="H9" s="22">
        <v>2000</v>
      </c>
      <c r="I9" s="22"/>
      <c r="J9" s="22"/>
      <c r="K9" s="22"/>
      <c r="L9" s="22"/>
      <c r="M9" s="22"/>
      <c r="N9" s="22"/>
      <c r="O9" s="22"/>
      <c r="P9" s="22"/>
      <c r="Q9" s="22"/>
    </row>
    <row r="10" ht="21" customHeight="1" spans="1:17">
      <c r="A10" s="103" t="s">
        <v>215</v>
      </c>
      <c r="B10" s="93" t="s">
        <v>343</v>
      </c>
      <c r="C10" s="93" t="s">
        <v>344</v>
      </c>
      <c r="D10" s="104" t="s">
        <v>345</v>
      </c>
      <c r="E10" s="105">
        <v>2</v>
      </c>
      <c r="F10" s="22">
        <v>2800</v>
      </c>
      <c r="G10" s="22">
        <v>2800</v>
      </c>
      <c r="H10" s="22">
        <v>2800</v>
      </c>
      <c r="I10" s="22"/>
      <c r="J10" s="22"/>
      <c r="K10" s="22"/>
      <c r="L10" s="22"/>
      <c r="M10" s="22"/>
      <c r="N10" s="22"/>
      <c r="O10" s="22"/>
      <c r="P10" s="22"/>
      <c r="Q10" s="22"/>
    </row>
    <row r="11" ht="21" customHeight="1" spans="1:17">
      <c r="A11" s="103" t="s">
        <v>215</v>
      </c>
      <c r="B11" s="93" t="s">
        <v>346</v>
      </c>
      <c r="C11" s="93" t="s">
        <v>347</v>
      </c>
      <c r="D11" s="104" t="s">
        <v>285</v>
      </c>
      <c r="E11" s="105">
        <v>1</v>
      </c>
      <c r="F11" s="22">
        <v>658000</v>
      </c>
      <c r="G11" s="22">
        <v>658000</v>
      </c>
      <c r="H11" s="22">
        <v>658000</v>
      </c>
      <c r="I11" s="22"/>
      <c r="J11" s="22"/>
      <c r="K11" s="22"/>
      <c r="L11" s="22"/>
      <c r="M11" s="22"/>
      <c r="N11" s="22"/>
      <c r="O11" s="22"/>
      <c r="P11" s="22"/>
      <c r="Q11" s="22"/>
    </row>
    <row r="12" ht="21" customHeight="1" spans="1:17">
      <c r="A12" s="103" t="s">
        <v>215</v>
      </c>
      <c r="B12" s="93" t="s">
        <v>348</v>
      </c>
      <c r="C12" s="93" t="s">
        <v>349</v>
      </c>
      <c r="D12" s="104" t="s">
        <v>350</v>
      </c>
      <c r="E12" s="105">
        <v>2</v>
      </c>
      <c r="F12" s="22">
        <v>10000</v>
      </c>
      <c r="G12" s="22">
        <v>10000</v>
      </c>
      <c r="H12" s="22">
        <v>10000</v>
      </c>
      <c r="I12" s="22"/>
      <c r="J12" s="22"/>
      <c r="K12" s="22"/>
      <c r="L12" s="22"/>
      <c r="M12" s="22"/>
      <c r="N12" s="22"/>
      <c r="O12" s="22"/>
      <c r="P12" s="22"/>
      <c r="Q12" s="22"/>
    </row>
    <row r="13" ht="31" customHeight="1" spans="1:17">
      <c r="A13" s="103" t="s">
        <v>226</v>
      </c>
      <c r="B13" s="93" t="s">
        <v>351</v>
      </c>
      <c r="C13" s="93" t="s">
        <v>352</v>
      </c>
      <c r="D13" s="104" t="s">
        <v>285</v>
      </c>
      <c r="E13" s="105">
        <v>1</v>
      </c>
      <c r="F13" s="22"/>
      <c r="G13" s="22">
        <v>37400</v>
      </c>
      <c r="H13" s="22">
        <v>37400</v>
      </c>
      <c r="I13" s="22"/>
      <c r="J13" s="22"/>
      <c r="K13" s="22"/>
      <c r="L13" s="22"/>
      <c r="M13" s="22"/>
      <c r="N13" s="22"/>
      <c r="O13" s="22"/>
      <c r="P13" s="22"/>
      <c r="Q13" s="22"/>
    </row>
    <row r="14" ht="35" customHeight="1" spans="1:17">
      <c r="A14" s="103" t="s">
        <v>211</v>
      </c>
      <c r="B14" s="93" t="s">
        <v>353</v>
      </c>
      <c r="C14" s="93" t="s">
        <v>354</v>
      </c>
      <c r="D14" s="104" t="s">
        <v>319</v>
      </c>
      <c r="E14" s="105">
        <v>1</v>
      </c>
      <c r="F14" s="22">
        <v>2000000</v>
      </c>
      <c r="G14" s="22">
        <v>2000000</v>
      </c>
      <c r="H14" s="22">
        <v>2000000</v>
      </c>
      <c r="I14" s="22"/>
      <c r="J14" s="22"/>
      <c r="K14" s="22"/>
      <c r="L14" s="22"/>
      <c r="M14" s="22"/>
      <c r="N14" s="22"/>
      <c r="O14" s="22"/>
      <c r="P14" s="22"/>
      <c r="Q14" s="22"/>
    </row>
    <row r="15" ht="21" customHeight="1" spans="1:17">
      <c r="A15" s="94" t="s">
        <v>102</v>
      </c>
      <c r="B15" s="95"/>
      <c r="C15" s="95"/>
      <c r="D15" s="95"/>
      <c r="E15" s="102"/>
      <c r="F15" s="22">
        <v>2672800</v>
      </c>
      <c r="G15" s="22">
        <v>2710200</v>
      </c>
      <c r="H15" s="22">
        <v>2710200</v>
      </c>
      <c r="I15" s="22"/>
      <c r="J15" s="22"/>
      <c r="K15" s="22"/>
      <c r="L15" s="22"/>
      <c r="M15" s="22"/>
      <c r="N15" s="22"/>
      <c r="O15" s="22"/>
      <c r="P15" s="22"/>
      <c r="Q15" s="22"/>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0"/>
  <sheetViews>
    <sheetView showZeros="0" workbookViewId="0">
      <selection activeCell="E22" sqref="E22"/>
    </sheetView>
  </sheetViews>
  <sheetFormatPr defaultColWidth="9.14166666666667" defaultRowHeight="14.25" customHeight="1"/>
  <cols>
    <col min="1" max="1" width="31.425" customWidth="1"/>
    <col min="2" max="2" width="27.375" customWidth="1"/>
    <col min="3" max="3" width="26.7083333333333" customWidth="1"/>
    <col min="4" max="4" width="26" customWidth="1"/>
    <col min="5" max="14" width="16.6" customWidth="1"/>
  </cols>
  <sheetData>
    <row r="1" ht="13.5" customHeight="1" spans="1:14">
      <c r="A1" s="62"/>
      <c r="B1" s="62"/>
      <c r="C1" s="62"/>
      <c r="D1" s="62"/>
      <c r="E1" s="62"/>
      <c r="F1" s="62"/>
      <c r="G1" s="62"/>
      <c r="H1" s="67"/>
      <c r="I1" s="62"/>
      <c r="J1" s="62"/>
      <c r="K1" s="62"/>
      <c r="L1" s="44"/>
      <c r="M1" s="68"/>
      <c r="N1" s="69" t="s">
        <v>355</v>
      </c>
    </row>
    <row r="2" ht="27.75" customHeight="1" spans="1:14">
      <c r="A2" s="58" t="s">
        <v>356</v>
      </c>
      <c r="B2" s="70"/>
      <c r="C2" s="70"/>
      <c r="D2" s="70"/>
      <c r="E2" s="70"/>
      <c r="F2" s="70"/>
      <c r="G2" s="70"/>
      <c r="H2" s="71"/>
      <c r="I2" s="70"/>
      <c r="J2" s="70"/>
      <c r="K2" s="70"/>
      <c r="L2" s="46"/>
      <c r="M2" s="71"/>
      <c r="N2" s="70"/>
    </row>
    <row r="3" ht="18.75" customHeight="1" spans="1:14">
      <c r="A3" s="59" t="str">
        <f>"单位名称："&amp;"云南省少数民族语影视译制中心"</f>
        <v>单位名称：云南省少数民族语影视译制中心</v>
      </c>
      <c r="B3" s="60"/>
      <c r="C3" s="60"/>
      <c r="D3" s="60"/>
      <c r="E3" s="60"/>
      <c r="F3" s="60"/>
      <c r="G3" s="60"/>
      <c r="H3" s="67"/>
      <c r="I3" s="62"/>
      <c r="J3" s="62"/>
      <c r="K3" s="62"/>
      <c r="L3" s="63"/>
      <c r="M3" s="72"/>
      <c r="N3" s="73" t="s">
        <v>127</v>
      </c>
    </row>
    <row r="4" ht="15.75" customHeight="1" spans="1:14">
      <c r="A4" s="9" t="s">
        <v>330</v>
      </c>
      <c r="B4" s="74" t="s">
        <v>357</v>
      </c>
      <c r="C4" s="74" t="s">
        <v>358</v>
      </c>
      <c r="D4" s="75" t="s">
        <v>147</v>
      </c>
      <c r="E4" s="75"/>
      <c r="F4" s="75"/>
      <c r="G4" s="75"/>
      <c r="H4" s="76"/>
      <c r="I4" s="75"/>
      <c r="J4" s="75"/>
      <c r="K4" s="75"/>
      <c r="L4" s="77"/>
      <c r="M4" s="76"/>
      <c r="N4" s="78"/>
    </row>
    <row r="5" ht="17.25" customHeight="1" spans="1:14">
      <c r="A5" s="14"/>
      <c r="B5" s="79"/>
      <c r="C5" s="79"/>
      <c r="D5" s="79" t="s">
        <v>30</v>
      </c>
      <c r="E5" s="79" t="s">
        <v>33</v>
      </c>
      <c r="F5" s="79" t="s">
        <v>336</v>
      </c>
      <c r="G5" s="79" t="s">
        <v>337</v>
      </c>
      <c r="H5" s="80" t="s">
        <v>338</v>
      </c>
      <c r="I5" s="81" t="s">
        <v>339</v>
      </c>
      <c r="J5" s="81"/>
      <c r="K5" s="81"/>
      <c r="L5" s="82"/>
      <c r="M5" s="83"/>
      <c r="N5" s="84"/>
    </row>
    <row r="6" ht="54" customHeight="1" spans="1:14">
      <c r="A6" s="17"/>
      <c r="B6" s="84"/>
      <c r="C6" s="84"/>
      <c r="D6" s="84"/>
      <c r="E6" s="84"/>
      <c r="F6" s="84"/>
      <c r="G6" s="84"/>
      <c r="H6" s="85"/>
      <c r="I6" s="84" t="s">
        <v>32</v>
      </c>
      <c r="J6" s="84" t="s">
        <v>43</v>
      </c>
      <c r="K6" s="84" t="s">
        <v>154</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30" customHeight="1" spans="1:14">
      <c r="A8" s="87" t="s">
        <v>45</v>
      </c>
      <c r="B8" s="88" t="s">
        <v>359</v>
      </c>
      <c r="C8" s="88" t="s">
        <v>359</v>
      </c>
      <c r="D8" s="89" t="s">
        <v>359</v>
      </c>
      <c r="E8" s="90"/>
      <c r="F8" s="90"/>
      <c r="G8" s="90"/>
      <c r="H8" s="90"/>
      <c r="I8" s="90"/>
      <c r="J8" s="90"/>
      <c r="K8" s="90"/>
      <c r="L8" s="91"/>
      <c r="M8" s="90"/>
      <c r="N8" s="90"/>
    </row>
    <row r="9" ht="21" customHeight="1" spans="1:14">
      <c r="A9" s="92"/>
      <c r="B9" s="93"/>
      <c r="C9" s="93"/>
      <c r="D9" s="90"/>
      <c r="E9" s="90"/>
      <c r="F9" s="90"/>
      <c r="G9" s="90"/>
      <c r="H9" s="90"/>
      <c r="I9" s="90"/>
      <c r="J9" s="90"/>
      <c r="K9" s="90"/>
      <c r="L9" s="91"/>
      <c r="M9" s="90"/>
      <c r="N9" s="90"/>
    </row>
    <row r="10" ht="21" customHeight="1" spans="1:14">
      <c r="A10" s="94" t="s">
        <v>102</v>
      </c>
      <c r="B10" s="95"/>
      <c r="C10" s="96"/>
      <c r="D10" s="90"/>
      <c r="E10" s="90"/>
      <c r="F10" s="90"/>
      <c r="G10" s="90"/>
      <c r="H10" s="90"/>
      <c r="I10" s="90"/>
      <c r="J10" s="90"/>
      <c r="K10" s="90"/>
      <c r="L10" s="91"/>
      <c r="M10" s="90"/>
      <c r="N10" s="90"/>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8"/>
  <sheetViews>
    <sheetView showZeros="0" workbookViewId="0">
      <selection activeCell="A7" sqref="A7:B7"/>
    </sheetView>
  </sheetViews>
  <sheetFormatPr defaultColWidth="9.14166666666667" defaultRowHeight="14.25" customHeight="1" outlineLevelRow="7"/>
  <cols>
    <col min="1" max="1" width="31.8666666666667" customWidth="1"/>
    <col min="2" max="2" width="28.875" customWidth="1"/>
    <col min="3" max="15" width="17.175" customWidth="1"/>
    <col min="16" max="22" width="17.0333333333333" customWidth="1"/>
    <col min="23" max="23" width="17" customWidth="1"/>
    <col min="24" max="24" width="17.0333333333333" customWidth="1"/>
  </cols>
  <sheetData>
    <row r="1" ht="13.5" customHeight="1" spans="1:24">
      <c r="D1" s="57"/>
      <c r="W1" s="44"/>
      <c r="X1" s="44" t="s">
        <v>360</v>
      </c>
    </row>
    <row r="2" ht="27.75" customHeight="1" spans="1:24">
      <c r="A2" s="58" t="s">
        <v>361</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9" t="str">
        <f>"单位名称："&amp;"云南省少数民族语影视译制中心"</f>
        <v>单位名称：云南省少数民族语影视译制中心</v>
      </c>
      <c r="B3" s="60"/>
      <c r="C3" s="60"/>
      <c r="D3" s="61"/>
      <c r="E3" s="62"/>
      <c r="F3" s="62"/>
      <c r="G3" s="62"/>
      <c r="H3" s="62"/>
      <c r="I3" s="62"/>
      <c r="W3" s="63"/>
      <c r="X3" s="63" t="s">
        <v>127</v>
      </c>
    </row>
    <row r="4" ht="19.5" customHeight="1" spans="1:24">
      <c r="A4" s="15" t="s">
        <v>362</v>
      </c>
      <c r="B4" s="10" t="s">
        <v>147</v>
      </c>
      <c r="C4" s="11"/>
      <c r="D4" s="11"/>
      <c r="E4" s="64" t="s">
        <v>363</v>
      </c>
      <c r="F4" s="64"/>
      <c r="G4" s="64"/>
      <c r="H4" s="64"/>
      <c r="I4" s="64"/>
      <c r="J4" s="64"/>
      <c r="K4" s="64"/>
      <c r="L4" s="64"/>
      <c r="M4" s="64"/>
      <c r="N4" s="64"/>
      <c r="O4" s="64"/>
      <c r="P4" s="64"/>
      <c r="Q4" s="64"/>
      <c r="R4" s="64"/>
      <c r="S4" s="64"/>
      <c r="T4" s="64"/>
      <c r="U4" s="64"/>
      <c r="V4" s="64"/>
      <c r="W4" s="64"/>
      <c r="X4" s="64"/>
    </row>
    <row r="5" ht="40.5" customHeight="1" spans="1:24">
      <c r="A5" s="18"/>
      <c r="B5" s="28" t="s">
        <v>30</v>
      </c>
      <c r="C5" s="9" t="s">
        <v>33</v>
      </c>
      <c r="D5" s="65" t="s">
        <v>364</v>
      </c>
      <c r="E5" s="64" t="s">
        <v>365</v>
      </c>
      <c r="F5" s="64" t="s">
        <v>366</v>
      </c>
      <c r="G5" s="64" t="s">
        <v>367</v>
      </c>
      <c r="H5" s="64" t="s">
        <v>368</v>
      </c>
      <c r="I5" s="64" t="s">
        <v>369</v>
      </c>
      <c r="J5" s="64" t="s">
        <v>370</v>
      </c>
      <c r="K5" s="64" t="s">
        <v>371</v>
      </c>
      <c r="L5" s="64" t="s">
        <v>372</v>
      </c>
      <c r="M5" s="64" t="s">
        <v>373</v>
      </c>
      <c r="N5" s="64" t="s">
        <v>374</v>
      </c>
      <c r="O5" s="64" t="s">
        <v>375</v>
      </c>
      <c r="P5" s="64" t="s">
        <v>376</v>
      </c>
      <c r="Q5" s="64" t="s">
        <v>377</v>
      </c>
      <c r="R5" s="64" t="s">
        <v>378</v>
      </c>
      <c r="S5" s="64" t="s">
        <v>379</v>
      </c>
      <c r="T5" s="64" t="s">
        <v>380</v>
      </c>
      <c r="U5" s="64" t="s">
        <v>381</v>
      </c>
      <c r="V5" s="64" t="s">
        <v>382</v>
      </c>
      <c r="W5" s="64" t="s">
        <v>383</v>
      </c>
      <c r="X5" s="64" t="s">
        <v>384</v>
      </c>
    </row>
    <row r="6" ht="19.5" customHeight="1" spans="1:24">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c r="X6" s="64">
        <v>24</v>
      </c>
    </row>
    <row r="7" ht="28.4" customHeight="1" spans="1:24">
      <c r="A7" s="49" t="s">
        <v>385</v>
      </c>
      <c r="B7" s="50" t="s">
        <v>385</v>
      </c>
      <c r="C7" s="22"/>
      <c r="D7" s="22"/>
      <c r="E7" s="22"/>
      <c r="F7" s="22"/>
      <c r="G7" s="22"/>
      <c r="H7" s="22"/>
      <c r="I7" s="22"/>
      <c r="J7" s="22"/>
      <c r="K7" s="22"/>
      <c r="L7" s="22"/>
      <c r="M7" s="22"/>
      <c r="N7" s="22"/>
      <c r="O7" s="22"/>
      <c r="P7" s="22"/>
      <c r="Q7" s="22"/>
      <c r="R7" s="22"/>
      <c r="S7" s="22"/>
      <c r="T7" s="22"/>
      <c r="U7" s="22"/>
      <c r="V7" s="22"/>
      <c r="W7" s="66"/>
      <c r="X7" s="22"/>
    </row>
    <row r="8" ht="29.9" customHeight="1" spans="1:24">
      <c r="A8" s="30"/>
      <c r="B8" s="22"/>
      <c r="C8" s="22"/>
      <c r="D8" s="22"/>
      <c r="E8" s="22"/>
      <c r="F8" s="22"/>
      <c r="G8" s="22"/>
      <c r="H8" s="22"/>
      <c r="I8" s="22"/>
      <c r="J8" s="22"/>
      <c r="K8" s="22"/>
      <c r="L8" s="22"/>
      <c r="M8" s="22"/>
      <c r="N8" s="22"/>
      <c r="O8" s="22"/>
      <c r="P8" s="22"/>
      <c r="Q8" s="22"/>
      <c r="R8" s="22"/>
      <c r="S8" s="22"/>
      <c r="T8" s="22"/>
      <c r="U8" s="22"/>
      <c r="V8" s="22"/>
      <c r="W8" s="66"/>
      <c r="X8"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7"/>
  <sheetViews>
    <sheetView showZeros="0" workbookViewId="0">
      <selection activeCell="C25" sqref="C25"/>
    </sheetView>
  </sheetViews>
  <sheetFormatPr defaultColWidth="9.14166666666667" defaultRowHeight="12" customHeight="1" outlineLevelRow="6"/>
  <cols>
    <col min="1" max="1" width="32" customWidth="1"/>
    <col min="2" max="2" width="33.5"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386</v>
      </c>
    </row>
    <row r="2" ht="28.5" customHeight="1" spans="1:10">
      <c r="A2" s="45" t="s">
        <v>387</v>
      </c>
      <c r="B2" s="27"/>
      <c r="C2" s="27"/>
      <c r="D2" s="27"/>
      <c r="E2" s="27"/>
      <c r="F2" s="46"/>
      <c r="G2" s="27"/>
      <c r="H2" s="46"/>
      <c r="I2" s="46"/>
      <c r="J2" s="27"/>
    </row>
    <row r="3" ht="17.25" customHeight="1" spans="1:10">
      <c r="A3" s="4" t="str">
        <f>"单位名称："&amp;"云南省少数民族语影视译制中心"</f>
        <v>单位名称：云南省少数民族语影视译制中心</v>
      </c>
    </row>
    <row r="4" ht="44.25" customHeight="1" spans="1:10">
      <c r="A4" s="47" t="s">
        <v>231</v>
      </c>
      <c r="B4" s="47" t="s">
        <v>232</v>
      </c>
      <c r="C4" s="47" t="s">
        <v>233</v>
      </c>
      <c r="D4" s="47" t="s">
        <v>234</v>
      </c>
      <c r="E4" s="47" t="s">
        <v>235</v>
      </c>
      <c r="F4" s="48" t="s">
        <v>236</v>
      </c>
      <c r="G4" s="47" t="s">
        <v>237</v>
      </c>
      <c r="H4" s="48" t="s">
        <v>238</v>
      </c>
      <c r="I4" s="48" t="s">
        <v>239</v>
      </c>
      <c r="J4" s="47" t="s">
        <v>240</v>
      </c>
    </row>
    <row r="5" ht="14.25" customHeight="1" spans="1:10">
      <c r="A5" s="47">
        <v>1</v>
      </c>
      <c r="B5" s="47">
        <v>2</v>
      </c>
      <c r="C5" s="47">
        <v>3</v>
      </c>
      <c r="D5" s="47">
        <v>4</v>
      </c>
      <c r="E5" s="47">
        <v>5</v>
      </c>
      <c r="F5" s="48">
        <v>6</v>
      </c>
      <c r="G5" s="47">
        <v>7</v>
      </c>
      <c r="H5" s="48">
        <v>8</v>
      </c>
      <c r="I5" s="48">
        <v>9</v>
      </c>
      <c r="J5" s="47">
        <v>10</v>
      </c>
    </row>
    <row r="6" ht="31" customHeight="1" spans="1:10">
      <c r="A6" s="49" t="s">
        <v>385</v>
      </c>
      <c r="B6" s="50" t="s">
        <v>385</v>
      </c>
      <c r="C6" s="51"/>
      <c r="D6" s="51"/>
      <c r="E6" s="52"/>
      <c r="F6" s="53"/>
      <c r="G6" s="52"/>
      <c r="H6" s="53"/>
      <c r="I6" s="53"/>
      <c r="J6" s="52"/>
    </row>
    <row r="7" ht="60.8" customHeight="1" spans="1:10">
      <c r="A7" s="54"/>
      <c r="B7" s="55"/>
      <c r="C7" s="55"/>
      <c r="D7" s="55"/>
      <c r="E7" s="54"/>
      <c r="F7" s="55"/>
      <c r="G7" s="54"/>
      <c r="H7" s="55"/>
      <c r="I7" s="55"/>
      <c r="J7" s="56"/>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0"/>
  <sheetViews>
    <sheetView showZeros="0" workbookViewId="0">
      <selection activeCell="D39" sqref="D39"/>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388</v>
      </c>
    </row>
    <row r="2" ht="30.65" customHeight="1" spans="1:8">
      <c r="A2" s="36" t="s">
        <v>389</v>
      </c>
      <c r="B2" s="36"/>
      <c r="C2" s="36"/>
      <c r="D2" s="36"/>
      <c r="E2" s="36"/>
      <c r="F2" s="36"/>
      <c r="G2" s="36"/>
      <c r="H2" s="36"/>
    </row>
    <row r="3" ht="18.75" customHeight="1" spans="1:8">
      <c r="A3" s="34" t="str">
        <f>"单位名称："&amp;"云南省少数民族语影视译制中心"</f>
        <v>单位名称：云南省少数民族语影视译制中心</v>
      </c>
      <c r="B3" s="34"/>
      <c r="C3" s="34"/>
      <c r="D3" s="34"/>
      <c r="E3" s="34"/>
      <c r="F3" s="34"/>
      <c r="G3" s="34"/>
      <c r="H3" s="34"/>
    </row>
    <row r="4" ht="18.75" customHeight="1" spans="1:8">
      <c r="A4" s="37" t="s">
        <v>140</v>
      </c>
      <c r="B4" s="37" t="s">
        <v>390</v>
      </c>
      <c r="C4" s="37" t="s">
        <v>391</v>
      </c>
      <c r="D4" s="37" t="s">
        <v>392</v>
      </c>
      <c r="E4" s="37" t="s">
        <v>393</v>
      </c>
      <c r="F4" s="37" t="s">
        <v>394</v>
      </c>
      <c r="G4" s="37"/>
      <c r="H4" s="37"/>
    </row>
    <row r="5" ht="18.75" customHeight="1" spans="1:8">
      <c r="A5" s="37"/>
      <c r="B5" s="37"/>
      <c r="C5" s="37"/>
      <c r="D5" s="37"/>
      <c r="E5" s="37"/>
      <c r="F5" s="37" t="s">
        <v>334</v>
      </c>
      <c r="G5" s="37" t="s">
        <v>395</v>
      </c>
      <c r="H5" s="37" t="s">
        <v>396</v>
      </c>
    </row>
    <row r="6" ht="18.75" customHeight="1" spans="1:8">
      <c r="A6" s="38" t="s">
        <v>119</v>
      </c>
      <c r="B6" s="38" t="s">
        <v>120</v>
      </c>
      <c r="C6" s="38" t="s">
        <v>121</v>
      </c>
      <c r="D6" s="38" t="s">
        <v>122</v>
      </c>
      <c r="E6" s="38" t="s">
        <v>123</v>
      </c>
      <c r="F6" s="38" t="s">
        <v>124</v>
      </c>
      <c r="G6" s="38" t="s">
        <v>397</v>
      </c>
      <c r="H6" s="38" t="s">
        <v>398</v>
      </c>
    </row>
    <row r="7" ht="29.9" customHeight="1" spans="1:8">
      <c r="A7" s="39" t="s">
        <v>45</v>
      </c>
      <c r="B7" s="39" t="s">
        <v>399</v>
      </c>
      <c r="C7" s="39" t="s">
        <v>349</v>
      </c>
      <c r="D7" s="39" t="s">
        <v>400</v>
      </c>
      <c r="E7" s="37" t="s">
        <v>350</v>
      </c>
      <c r="F7" s="40">
        <v>2</v>
      </c>
      <c r="G7" s="41">
        <v>5000</v>
      </c>
      <c r="H7" s="41">
        <v>10000</v>
      </c>
    </row>
    <row r="8" ht="29.9" customHeight="1" spans="1:8">
      <c r="A8" s="39" t="s">
        <v>45</v>
      </c>
      <c r="B8" s="39" t="s">
        <v>401</v>
      </c>
      <c r="C8" s="39" t="s">
        <v>344</v>
      </c>
      <c r="D8" s="39" t="s">
        <v>343</v>
      </c>
      <c r="E8" s="37" t="s">
        <v>345</v>
      </c>
      <c r="F8" s="40">
        <v>2</v>
      </c>
      <c r="G8" s="41">
        <v>1400</v>
      </c>
      <c r="H8" s="41">
        <v>2800</v>
      </c>
    </row>
    <row r="9" ht="20.15" customHeight="1" spans="1:8">
      <c r="A9" s="37" t="s">
        <v>30</v>
      </c>
      <c r="B9" s="37"/>
      <c r="C9" s="37"/>
      <c r="D9" s="37"/>
      <c r="E9" s="37"/>
      <c r="F9" s="40">
        <v>4</v>
      </c>
      <c r="G9" s="41"/>
      <c r="H9" s="41">
        <v>12800</v>
      </c>
    </row>
    <row r="10" ht="19.5" customHeight="1" spans="1:8">
      <c r="A10" s="39" t="s">
        <v>402</v>
      </c>
      <c r="B10" s="39"/>
      <c r="C10" s="39"/>
      <c r="D10" s="39"/>
      <c r="E10" s="39"/>
      <c r="F10" s="42"/>
      <c r="G10" s="43"/>
      <c r="H10" s="43"/>
    </row>
  </sheetData>
  <mergeCells count="9">
    <mergeCell ref="A2:H2"/>
    <mergeCell ref="F4:H4"/>
    <mergeCell ref="A9:E9"/>
    <mergeCell ref="A10:H10"/>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0"/>
  <sheetViews>
    <sheetView showZeros="0" workbookViewId="0">
      <selection activeCell="D39" sqref="D39"/>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403</v>
      </c>
    </row>
    <row r="2" ht="27.75" customHeight="1" spans="1:11">
      <c r="A2" s="27" t="s">
        <v>404</v>
      </c>
      <c r="B2" s="27"/>
      <c r="C2" s="27"/>
      <c r="D2" s="27"/>
      <c r="E2" s="27"/>
      <c r="F2" s="27"/>
      <c r="G2" s="27"/>
      <c r="H2" s="27"/>
      <c r="I2" s="27"/>
      <c r="J2" s="27"/>
      <c r="K2" s="27"/>
    </row>
    <row r="3" ht="13.5" customHeight="1" spans="1:11">
      <c r="A3" s="4" t="str">
        <f>"单位名称："&amp;"云南省少数民族语影视译制中心"</f>
        <v>单位名称：云南省少数民族语影视译制中心</v>
      </c>
      <c r="B3" s="5"/>
      <c r="C3" s="5"/>
      <c r="D3" s="5"/>
      <c r="E3" s="5"/>
      <c r="F3" s="5"/>
      <c r="G3" s="5"/>
      <c r="H3" s="6"/>
      <c r="I3" s="6"/>
      <c r="J3" s="6"/>
      <c r="K3" s="7" t="s">
        <v>127</v>
      </c>
    </row>
    <row r="4" ht="21.75" customHeight="1" spans="1:11">
      <c r="A4" s="8" t="s">
        <v>202</v>
      </c>
      <c r="B4" s="8" t="s">
        <v>142</v>
      </c>
      <c r="C4" s="8" t="s">
        <v>203</v>
      </c>
      <c r="D4" s="9" t="s">
        <v>143</v>
      </c>
      <c r="E4" s="9" t="s">
        <v>144</v>
      </c>
      <c r="F4" s="9" t="s">
        <v>145</v>
      </c>
      <c r="G4" s="9" t="s">
        <v>146</v>
      </c>
      <c r="H4" s="15" t="s">
        <v>30</v>
      </c>
      <c r="I4" s="10" t="s">
        <v>405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t="s">
        <v>406</v>
      </c>
      <c r="C8" s="30"/>
      <c r="D8" s="30"/>
      <c r="E8" s="30"/>
      <c r="F8" s="30"/>
      <c r="G8" s="30"/>
      <c r="H8" s="22">
        <v>142500</v>
      </c>
      <c r="I8" s="22"/>
      <c r="J8" s="22">
        <v>142500</v>
      </c>
      <c r="K8" s="22"/>
    </row>
    <row r="9" ht="30.65" customHeight="1" spans="1:11">
      <c r="A9" s="20" t="s">
        <v>207</v>
      </c>
      <c r="B9" s="20" t="s">
        <v>406</v>
      </c>
      <c r="C9" s="20" t="s">
        <v>45</v>
      </c>
      <c r="D9" s="20" t="s">
        <v>407</v>
      </c>
      <c r="E9" s="20" t="s">
        <v>408</v>
      </c>
      <c r="F9" s="20" t="s">
        <v>409</v>
      </c>
      <c r="G9" s="20" t="s">
        <v>410</v>
      </c>
      <c r="H9" s="22">
        <v>142500</v>
      </c>
      <c r="I9" s="22"/>
      <c r="J9" s="22">
        <v>142500</v>
      </c>
      <c r="K9" s="22"/>
    </row>
    <row r="10" ht="18.75" customHeight="1" spans="1:11">
      <c r="A10" s="31" t="s">
        <v>102</v>
      </c>
      <c r="B10" s="32"/>
      <c r="C10" s="32"/>
      <c r="D10" s="32"/>
      <c r="E10" s="32"/>
      <c r="F10" s="32"/>
      <c r="G10" s="33"/>
      <c r="H10" s="22">
        <v>142500</v>
      </c>
      <c r="I10" s="22"/>
      <c r="J10" s="22">
        <v>142500</v>
      </c>
      <c r="K10" s="2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3"/>
  <sheetViews>
    <sheetView showZeros="0" tabSelected="1" workbookViewId="0">
      <selection activeCell="D39" sqref="D39"/>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411</v>
      </c>
    </row>
    <row r="2" ht="27.75" customHeight="1" spans="1:7">
      <c r="A2" s="3" t="s">
        <v>412</v>
      </c>
      <c r="B2" s="3"/>
      <c r="C2" s="3"/>
      <c r="D2" s="3"/>
      <c r="E2" s="3"/>
      <c r="F2" s="3"/>
      <c r="G2" s="3"/>
    </row>
    <row r="3" ht="13.5" customHeight="1" spans="1:7">
      <c r="A3" s="4" t="str">
        <f>"单位名称："&amp;"云南省少数民族语影视译制中心"</f>
        <v>单位名称：云南省少数民族语影视译制中心</v>
      </c>
      <c r="B3" s="5"/>
      <c r="C3" s="5"/>
      <c r="D3" s="5"/>
      <c r="E3" s="6"/>
      <c r="F3" s="6"/>
      <c r="G3" s="7" t="s">
        <v>127</v>
      </c>
    </row>
    <row r="4" ht="21.75" customHeight="1" spans="1:7">
      <c r="A4" s="8" t="s">
        <v>203</v>
      </c>
      <c r="B4" s="8" t="s">
        <v>202</v>
      </c>
      <c r="C4" s="8" t="s">
        <v>142</v>
      </c>
      <c r="D4" s="9" t="s">
        <v>413</v>
      </c>
      <c r="E4" s="10" t="s">
        <v>33</v>
      </c>
      <c r="F4" s="11"/>
      <c r="G4" s="12"/>
    </row>
    <row r="5" ht="21.75" customHeight="1" spans="1:7">
      <c r="A5" s="13"/>
      <c r="B5" s="13"/>
      <c r="C5" s="13"/>
      <c r="D5" s="14"/>
      <c r="E5" s="15" t="s">
        <v>414</v>
      </c>
      <c r="F5" s="9" t="s">
        <v>415</v>
      </c>
      <c r="G5" s="9" t="s">
        <v>416</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9487400</v>
      </c>
      <c r="F8" s="22">
        <v>3487400</v>
      </c>
      <c r="G8" s="22">
        <v>3487400</v>
      </c>
    </row>
    <row r="9" ht="29.9" customHeight="1" spans="1:7">
      <c r="A9" s="20"/>
      <c r="B9" s="20" t="s">
        <v>417</v>
      </c>
      <c r="C9" s="20" t="s">
        <v>226</v>
      </c>
      <c r="D9" s="20" t="s">
        <v>418</v>
      </c>
      <c r="E9" s="22">
        <v>37400</v>
      </c>
      <c r="F9" s="22">
        <v>37400</v>
      </c>
      <c r="G9" s="22">
        <v>37400</v>
      </c>
    </row>
    <row r="10" ht="29.9" customHeight="1" spans="1:7">
      <c r="A10" s="23"/>
      <c r="B10" s="20" t="s">
        <v>419</v>
      </c>
      <c r="C10" s="20" t="s">
        <v>215</v>
      </c>
      <c r="D10" s="20" t="s">
        <v>418</v>
      </c>
      <c r="E10" s="22">
        <v>1450000</v>
      </c>
      <c r="F10" s="22">
        <v>1450000</v>
      </c>
      <c r="G10" s="22">
        <v>1450000</v>
      </c>
    </row>
    <row r="11" ht="29.9" customHeight="1" spans="1:7">
      <c r="A11" s="23"/>
      <c r="B11" s="20" t="s">
        <v>419</v>
      </c>
      <c r="C11" s="20" t="s">
        <v>206</v>
      </c>
      <c r="D11" s="20" t="s">
        <v>418</v>
      </c>
      <c r="E11" s="22">
        <v>6000000</v>
      </c>
      <c r="F11" s="22"/>
      <c r="G11" s="22"/>
    </row>
    <row r="12" ht="29.9" customHeight="1" spans="1:7">
      <c r="A12" s="23"/>
      <c r="B12" s="20" t="s">
        <v>419</v>
      </c>
      <c r="C12" s="20" t="s">
        <v>211</v>
      </c>
      <c r="D12" s="20" t="s">
        <v>418</v>
      </c>
      <c r="E12" s="22">
        <v>2000000</v>
      </c>
      <c r="F12" s="22">
        <v>2000000</v>
      </c>
      <c r="G12" s="22">
        <v>2000000</v>
      </c>
    </row>
    <row r="13" ht="18.75" customHeight="1" spans="1:7">
      <c r="A13" s="24" t="s">
        <v>30</v>
      </c>
      <c r="B13" s="25" t="s">
        <v>420</v>
      </c>
      <c r="C13" s="25"/>
      <c r="D13" s="26"/>
      <c r="E13" s="22">
        <v>9487400</v>
      </c>
      <c r="F13" s="22">
        <v>3487400</v>
      </c>
      <c r="G13" s="22">
        <v>3487400</v>
      </c>
    </row>
  </sheetData>
  <mergeCells count="11">
    <mergeCell ref="A2:G2"/>
    <mergeCell ref="A3:D3"/>
    <mergeCell ref="E4:G4"/>
    <mergeCell ref="A13:D13"/>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为光</cp:lastModifiedBy>
  <dcterms:created xsi:type="dcterms:W3CDTF">2026-02-24T03:53:51Z</dcterms:created>
  <dcterms:modified xsi:type="dcterms:W3CDTF">2026-02-24T03:57:18Z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086F87B327B44D0090273FB0EAE32226_12</vt:lpwstr>
  </property>
  <property fmtid="{D5CDD505-2E9C-101B-9397-08002B2CF9AE}" pid="3" name="KSOProductBuildVer">
    <vt:lpwstr>2052-12.1.0.25225</vt:lpwstr>
  </property>
  <property fmtid="{D5CDD505-2E9C-101B-9397-08002B2CF9AE}" pid="4" name="CalculationRule">
    <vt:i4>0</vt:i4>
  </property>
</Properties>
</file>